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ØNBEREGNINGER\NY lønskema fra 01.05.2023\"/>
    </mc:Choice>
  </mc:AlternateContent>
  <xr:revisionPtr revIDLastSave="0" documentId="13_ncr:1_{28C0766C-12BC-4843-8A45-B4E4C5381DD6}" xr6:coauthVersionLast="36" xr6:coauthVersionMax="36" xr10:uidLastSave="{00000000-0000-0000-0000-000000000000}"/>
  <bookViews>
    <workbookView xWindow="0" yWindow="0" windowWidth="28800" windowHeight="11625" tabRatio="645" xr2:uid="{00000000-000D-0000-FFFF-FFFF00000000}"/>
  </bookViews>
  <sheets>
    <sheet name="Lønskema vandløb " sheetId="30" r:id="rId1"/>
  </sheets>
  <definedNames>
    <definedName name="_xlnm._FilterDatabase" localSheetId="0" hidden="1">'Lønskema vandløb '!$A$24:$AA$30</definedName>
  </definedNames>
  <calcPr calcId="191029"/>
</workbook>
</file>

<file path=xl/calcChain.xml><?xml version="1.0" encoding="utf-8"?>
<calcChain xmlns="http://schemas.openxmlformats.org/spreadsheetml/2006/main">
  <c r="B15" i="30" l="1"/>
  <c r="B17" i="30" s="1"/>
  <c r="Q34" i="30" l="1"/>
  <c r="Q33" i="30"/>
  <c r="Q31" i="30"/>
  <c r="M705" i="30" l="1"/>
  <c r="L705" i="30"/>
  <c r="K705" i="30"/>
  <c r="J705" i="30"/>
  <c r="I705" i="30"/>
  <c r="H705" i="30"/>
  <c r="G705" i="30"/>
  <c r="F705" i="30"/>
  <c r="E705" i="30"/>
  <c r="D705" i="30"/>
  <c r="C705" i="30"/>
  <c r="B705" i="30"/>
  <c r="M704" i="30"/>
  <c r="L704" i="30"/>
  <c r="K704" i="30"/>
  <c r="J704" i="30"/>
  <c r="I704" i="30"/>
  <c r="H704" i="30"/>
  <c r="G704" i="30"/>
  <c r="F704" i="30"/>
  <c r="E704" i="30"/>
  <c r="D704" i="30"/>
  <c r="C704" i="30"/>
  <c r="B704" i="30"/>
  <c r="N703" i="30"/>
  <c r="N696" i="30"/>
  <c r="N695" i="30"/>
  <c r="M691" i="30"/>
  <c r="M693" i="30" s="1"/>
  <c r="L691" i="30"/>
  <c r="L693" i="30" s="1"/>
  <c r="K691" i="30"/>
  <c r="K693" i="30" s="1"/>
  <c r="J691" i="30"/>
  <c r="I691" i="30"/>
  <c r="I693" i="30" s="1"/>
  <c r="H691" i="30"/>
  <c r="H693" i="30" s="1"/>
  <c r="G691" i="30"/>
  <c r="G693" i="30" s="1"/>
  <c r="F691" i="30"/>
  <c r="F693" i="30" s="1"/>
  <c r="E691" i="30"/>
  <c r="E693" i="30" s="1"/>
  <c r="D691" i="30"/>
  <c r="D693" i="30" s="1"/>
  <c r="D698" i="30" s="1"/>
  <c r="D701" i="30" s="1"/>
  <c r="D706" i="30" s="1"/>
  <c r="D709" i="30" s="1"/>
  <c r="C691" i="30"/>
  <c r="C693" i="30" s="1"/>
  <c r="C698" i="30" s="1"/>
  <c r="C701" i="30" s="1"/>
  <c r="C706" i="30" s="1"/>
  <c r="C709" i="30" s="1"/>
  <c r="B691" i="30"/>
  <c r="B693" i="30" s="1"/>
  <c r="B698" i="30" s="1"/>
  <c r="N690" i="30"/>
  <c r="N689" i="30"/>
  <c r="M677" i="30"/>
  <c r="L677" i="30"/>
  <c r="K677" i="30"/>
  <c r="J677" i="30"/>
  <c r="I677" i="30"/>
  <c r="H677" i="30"/>
  <c r="G677" i="30"/>
  <c r="F677" i="30"/>
  <c r="E677" i="30"/>
  <c r="D677" i="30"/>
  <c r="C677" i="30"/>
  <c r="B677" i="30"/>
  <c r="M676" i="30"/>
  <c r="L676" i="30"/>
  <c r="K676" i="30"/>
  <c r="J676" i="30"/>
  <c r="I676" i="30"/>
  <c r="H676" i="30"/>
  <c r="G676" i="30"/>
  <c r="F676" i="30"/>
  <c r="E676" i="30"/>
  <c r="D676" i="30"/>
  <c r="C676" i="30"/>
  <c r="B676" i="30"/>
  <c r="N675" i="30"/>
  <c r="N668" i="30"/>
  <c r="N667" i="30"/>
  <c r="M663" i="30"/>
  <c r="M665" i="30" s="1"/>
  <c r="M670" i="30" s="1"/>
  <c r="M673" i="30" s="1"/>
  <c r="M678" i="30" s="1"/>
  <c r="L663" i="30"/>
  <c r="L665" i="30" s="1"/>
  <c r="K663" i="30"/>
  <c r="K665" i="30" s="1"/>
  <c r="K670" i="30" s="1"/>
  <c r="K673" i="30" s="1"/>
  <c r="K678" i="30" s="1"/>
  <c r="J663" i="30"/>
  <c r="J665" i="30" s="1"/>
  <c r="J670" i="30" s="1"/>
  <c r="J673" i="30" s="1"/>
  <c r="J678" i="30" s="1"/>
  <c r="I663" i="30"/>
  <c r="H663" i="30"/>
  <c r="H665" i="30" s="1"/>
  <c r="G663" i="30"/>
  <c r="G665" i="30" s="1"/>
  <c r="F663" i="30"/>
  <c r="F665" i="30" s="1"/>
  <c r="E663" i="30"/>
  <c r="E665" i="30" s="1"/>
  <c r="E670" i="30" s="1"/>
  <c r="E673" i="30" s="1"/>
  <c r="E678" i="30" s="1"/>
  <c r="E681" i="30" s="1"/>
  <c r="D663" i="30"/>
  <c r="C663" i="30"/>
  <c r="C665" i="30" s="1"/>
  <c r="B663" i="30"/>
  <c r="B665" i="30" s="1"/>
  <c r="N662" i="30"/>
  <c r="N661" i="30"/>
  <c r="M649" i="30"/>
  <c r="L649" i="30"/>
  <c r="K649" i="30"/>
  <c r="J649" i="30"/>
  <c r="I649" i="30"/>
  <c r="H649" i="30"/>
  <c r="G649" i="30"/>
  <c r="F649" i="30"/>
  <c r="E649" i="30"/>
  <c r="D649" i="30"/>
  <c r="C649" i="30"/>
  <c r="B649" i="30"/>
  <c r="M648" i="30"/>
  <c r="L648" i="30"/>
  <c r="K648" i="30"/>
  <c r="J648" i="30"/>
  <c r="I648" i="30"/>
  <c r="H648" i="30"/>
  <c r="G648" i="30"/>
  <c r="F648" i="30"/>
  <c r="E648" i="30"/>
  <c r="D648" i="30"/>
  <c r="C648" i="30"/>
  <c r="B648" i="30"/>
  <c r="N647" i="30"/>
  <c r="N640" i="30"/>
  <c r="N639" i="30"/>
  <c r="E637" i="30"/>
  <c r="M635" i="30"/>
  <c r="M637" i="30" s="1"/>
  <c r="L635" i="30"/>
  <c r="L637" i="30" s="1"/>
  <c r="L642" i="30" s="1"/>
  <c r="L645" i="30" s="1"/>
  <c r="L650" i="30" s="1"/>
  <c r="K635" i="30"/>
  <c r="K637" i="30" s="1"/>
  <c r="J635" i="30"/>
  <c r="J637" i="30" s="1"/>
  <c r="J642" i="30" s="1"/>
  <c r="J645" i="30" s="1"/>
  <c r="J650" i="30" s="1"/>
  <c r="I635" i="30"/>
  <c r="I637" i="30" s="1"/>
  <c r="I642" i="30" s="1"/>
  <c r="I645" i="30" s="1"/>
  <c r="I650" i="30" s="1"/>
  <c r="I653" i="30" s="1"/>
  <c r="H635" i="30"/>
  <c r="G635" i="30"/>
  <c r="G637" i="30" s="1"/>
  <c r="F635" i="30"/>
  <c r="F637" i="30" s="1"/>
  <c r="F642" i="30" s="1"/>
  <c r="F645" i="30" s="1"/>
  <c r="F650" i="30" s="1"/>
  <c r="E635" i="30"/>
  <c r="D635" i="30"/>
  <c r="D637" i="30" s="1"/>
  <c r="C635" i="30"/>
  <c r="C637" i="30" s="1"/>
  <c r="B635" i="30"/>
  <c r="B637" i="30" s="1"/>
  <c r="N634" i="30"/>
  <c r="N633" i="30"/>
  <c r="M621" i="30"/>
  <c r="L621" i="30"/>
  <c r="K621" i="30"/>
  <c r="J621" i="30"/>
  <c r="I621" i="30"/>
  <c r="H621" i="30"/>
  <c r="G621" i="30"/>
  <c r="F621" i="30"/>
  <c r="E621" i="30"/>
  <c r="D621" i="30"/>
  <c r="C621" i="30"/>
  <c r="B621" i="30"/>
  <c r="M620" i="30"/>
  <c r="L620" i="30"/>
  <c r="K620" i="30"/>
  <c r="J620" i="30"/>
  <c r="I620" i="30"/>
  <c r="H620" i="30"/>
  <c r="G620" i="30"/>
  <c r="F620" i="30"/>
  <c r="E620" i="30"/>
  <c r="D620" i="30"/>
  <c r="C620" i="30"/>
  <c r="B620" i="30"/>
  <c r="N619" i="30"/>
  <c r="N612" i="30"/>
  <c r="N611" i="30"/>
  <c r="M607" i="30"/>
  <c r="M609" i="30" s="1"/>
  <c r="L607" i="30"/>
  <c r="L609" i="30" s="1"/>
  <c r="K607" i="30"/>
  <c r="K609" i="30" s="1"/>
  <c r="K614" i="30" s="1"/>
  <c r="K617" i="30" s="1"/>
  <c r="K622" i="30" s="1"/>
  <c r="J607" i="30"/>
  <c r="I607" i="30"/>
  <c r="I609" i="30" s="1"/>
  <c r="H607" i="30"/>
  <c r="H609" i="30" s="1"/>
  <c r="G607" i="30"/>
  <c r="G609" i="30" s="1"/>
  <c r="F607" i="30"/>
  <c r="F609" i="30" s="1"/>
  <c r="F614" i="30" s="1"/>
  <c r="F617" i="30" s="1"/>
  <c r="F622" i="30" s="1"/>
  <c r="E607" i="30"/>
  <c r="E609" i="30" s="1"/>
  <c r="E614" i="30" s="1"/>
  <c r="E617" i="30" s="1"/>
  <c r="E622" i="30" s="1"/>
  <c r="D607" i="30"/>
  <c r="D609" i="30" s="1"/>
  <c r="C607" i="30"/>
  <c r="C609" i="30" s="1"/>
  <c r="B607" i="30"/>
  <c r="B609" i="30" s="1"/>
  <c r="N606" i="30"/>
  <c r="N605" i="30"/>
  <c r="M593" i="30"/>
  <c r="L593" i="30"/>
  <c r="K593" i="30"/>
  <c r="J593" i="30"/>
  <c r="I593" i="30"/>
  <c r="H593" i="30"/>
  <c r="G593" i="30"/>
  <c r="F593" i="30"/>
  <c r="E593" i="30"/>
  <c r="D593" i="30"/>
  <c r="C593" i="30"/>
  <c r="B593" i="30"/>
  <c r="M592" i="30"/>
  <c r="L592" i="30"/>
  <c r="K592" i="30"/>
  <c r="J592" i="30"/>
  <c r="I592" i="30"/>
  <c r="H592" i="30"/>
  <c r="G592" i="30"/>
  <c r="F592" i="30"/>
  <c r="E592" i="30"/>
  <c r="D592" i="30"/>
  <c r="C592" i="30"/>
  <c r="B592" i="30"/>
  <c r="N591" i="30"/>
  <c r="N584" i="30"/>
  <c r="N583" i="30"/>
  <c r="M579" i="30"/>
  <c r="M581" i="30" s="1"/>
  <c r="L579" i="30"/>
  <c r="L581" i="30" s="1"/>
  <c r="L586" i="30" s="1"/>
  <c r="L589" i="30" s="1"/>
  <c r="L594" i="30" s="1"/>
  <c r="K579" i="30"/>
  <c r="J579" i="30"/>
  <c r="I579" i="30"/>
  <c r="I581" i="30" s="1"/>
  <c r="H579" i="30"/>
  <c r="H581" i="30" s="1"/>
  <c r="G579" i="30"/>
  <c r="G581" i="30" s="1"/>
  <c r="F579" i="30"/>
  <c r="F581" i="30" s="1"/>
  <c r="F586" i="30" s="1"/>
  <c r="F589" i="30" s="1"/>
  <c r="F594" i="30" s="1"/>
  <c r="F597" i="30" s="1"/>
  <c r="E579" i="30"/>
  <c r="E581" i="30" s="1"/>
  <c r="D579" i="30"/>
  <c r="D581" i="30" s="1"/>
  <c r="C579" i="30"/>
  <c r="C581" i="30" s="1"/>
  <c r="B579" i="30"/>
  <c r="B581" i="30" s="1"/>
  <c r="N578" i="30"/>
  <c r="N577" i="30"/>
  <c r="M564" i="30"/>
  <c r="L564" i="30"/>
  <c r="K564" i="30"/>
  <c r="J564" i="30"/>
  <c r="I564" i="30"/>
  <c r="H564" i="30"/>
  <c r="G564" i="30"/>
  <c r="F564" i="30"/>
  <c r="E564" i="30"/>
  <c r="D564" i="30"/>
  <c r="C564" i="30"/>
  <c r="B564" i="30"/>
  <c r="M563" i="30"/>
  <c r="L563" i="30"/>
  <c r="K563" i="30"/>
  <c r="J563" i="30"/>
  <c r="I563" i="30"/>
  <c r="H563" i="30"/>
  <c r="G563" i="30"/>
  <c r="F563" i="30"/>
  <c r="E563" i="30"/>
  <c r="D563" i="30"/>
  <c r="C563" i="30"/>
  <c r="B563" i="30"/>
  <c r="N562" i="30"/>
  <c r="N555" i="30"/>
  <c r="N554" i="30"/>
  <c r="M550" i="30"/>
  <c r="M552" i="30" s="1"/>
  <c r="L550" i="30"/>
  <c r="L552" i="30" s="1"/>
  <c r="K550" i="30"/>
  <c r="K552" i="30" s="1"/>
  <c r="J550" i="30"/>
  <c r="J552" i="30" s="1"/>
  <c r="J557" i="30" s="1"/>
  <c r="J560" i="30" s="1"/>
  <c r="J565" i="30" s="1"/>
  <c r="I550" i="30"/>
  <c r="I552" i="30" s="1"/>
  <c r="I557" i="30" s="1"/>
  <c r="I560" i="30" s="1"/>
  <c r="I565" i="30" s="1"/>
  <c r="H550" i="30"/>
  <c r="H552" i="30" s="1"/>
  <c r="H557" i="30" s="1"/>
  <c r="H560" i="30" s="1"/>
  <c r="H565" i="30" s="1"/>
  <c r="G550" i="30"/>
  <c r="G552" i="30" s="1"/>
  <c r="F550" i="30"/>
  <c r="F552" i="30" s="1"/>
  <c r="E550" i="30"/>
  <c r="E552" i="30" s="1"/>
  <c r="E557" i="30" s="1"/>
  <c r="E560" i="30" s="1"/>
  <c r="E565" i="30" s="1"/>
  <c r="D550" i="30"/>
  <c r="D552" i="30" s="1"/>
  <c r="C550" i="30"/>
  <c r="C552" i="30" s="1"/>
  <c r="C557" i="30" s="1"/>
  <c r="C560" i="30" s="1"/>
  <c r="C565" i="30" s="1"/>
  <c r="C568" i="30" s="1"/>
  <c r="B550" i="30"/>
  <c r="N549" i="30"/>
  <c r="N548" i="30"/>
  <c r="M536" i="30"/>
  <c r="L536" i="30"/>
  <c r="K536" i="30"/>
  <c r="J536" i="30"/>
  <c r="I536" i="30"/>
  <c r="H536" i="30"/>
  <c r="G536" i="30"/>
  <c r="F536" i="30"/>
  <c r="E536" i="30"/>
  <c r="D536" i="30"/>
  <c r="C536" i="30"/>
  <c r="B536" i="30"/>
  <c r="M535" i="30"/>
  <c r="L535" i="30"/>
  <c r="K535" i="30"/>
  <c r="J535" i="30"/>
  <c r="I535" i="30"/>
  <c r="H535" i="30"/>
  <c r="G535" i="30"/>
  <c r="F535" i="30"/>
  <c r="E535" i="30"/>
  <c r="D535" i="30"/>
  <c r="C535" i="30"/>
  <c r="B535" i="30"/>
  <c r="N534" i="30"/>
  <c r="N527" i="30"/>
  <c r="N526" i="30"/>
  <c r="L524" i="30"/>
  <c r="L529" i="30" s="1"/>
  <c r="L532" i="30" s="1"/>
  <c r="L537" i="30" s="1"/>
  <c r="L540" i="30" s="1"/>
  <c r="K524" i="30"/>
  <c r="K529" i="30" s="1"/>
  <c r="K532" i="30" s="1"/>
  <c r="K537" i="30" s="1"/>
  <c r="K540" i="30" s="1"/>
  <c r="M522" i="30"/>
  <c r="L522" i="30"/>
  <c r="K522" i="30"/>
  <c r="J522" i="30"/>
  <c r="J524" i="30" s="1"/>
  <c r="J529" i="30" s="1"/>
  <c r="J532" i="30" s="1"/>
  <c r="J537" i="30" s="1"/>
  <c r="I522" i="30"/>
  <c r="I524" i="30" s="1"/>
  <c r="H522" i="30"/>
  <c r="H524" i="30" s="1"/>
  <c r="G522" i="30"/>
  <c r="G524" i="30" s="1"/>
  <c r="F522" i="30"/>
  <c r="F524" i="30" s="1"/>
  <c r="E522" i="30"/>
  <c r="E524" i="30" s="1"/>
  <c r="E529" i="30" s="1"/>
  <c r="E532" i="30" s="1"/>
  <c r="E537" i="30" s="1"/>
  <c r="E540" i="30" s="1"/>
  <c r="D522" i="30"/>
  <c r="D524" i="30" s="1"/>
  <c r="C522" i="30"/>
  <c r="C524" i="30" s="1"/>
  <c r="B522" i="30"/>
  <c r="N521" i="30"/>
  <c r="N520" i="30"/>
  <c r="M508" i="30"/>
  <c r="L508" i="30"/>
  <c r="K508" i="30"/>
  <c r="J508" i="30"/>
  <c r="I508" i="30"/>
  <c r="H508" i="30"/>
  <c r="G508" i="30"/>
  <c r="F508" i="30"/>
  <c r="E508" i="30"/>
  <c r="D508" i="30"/>
  <c r="C508" i="30"/>
  <c r="B508" i="30"/>
  <c r="M507" i="30"/>
  <c r="L507" i="30"/>
  <c r="K507" i="30"/>
  <c r="J507" i="30"/>
  <c r="I507" i="30"/>
  <c r="H507" i="30"/>
  <c r="G507" i="30"/>
  <c r="F507" i="30"/>
  <c r="E507" i="30"/>
  <c r="D507" i="30"/>
  <c r="C507" i="30"/>
  <c r="B507" i="30"/>
  <c r="N506" i="30"/>
  <c r="N499" i="30"/>
  <c r="N498" i="30"/>
  <c r="M494" i="30"/>
  <c r="L494" i="30"/>
  <c r="L496" i="30" s="1"/>
  <c r="K494" i="30"/>
  <c r="K496" i="30" s="1"/>
  <c r="K501" i="30" s="1"/>
  <c r="K504" i="30" s="1"/>
  <c r="K509" i="30" s="1"/>
  <c r="J494" i="30"/>
  <c r="J496" i="30" s="1"/>
  <c r="I494" i="30"/>
  <c r="I496" i="30" s="1"/>
  <c r="I501" i="30" s="1"/>
  <c r="I504" i="30" s="1"/>
  <c r="I509" i="30" s="1"/>
  <c r="H494" i="30"/>
  <c r="H496" i="30" s="1"/>
  <c r="H501" i="30" s="1"/>
  <c r="H504" i="30" s="1"/>
  <c r="H509" i="30" s="1"/>
  <c r="G494" i="30"/>
  <c r="G496" i="30" s="1"/>
  <c r="G501" i="30" s="1"/>
  <c r="G504" i="30" s="1"/>
  <c r="G509" i="30" s="1"/>
  <c r="G512" i="30" s="1"/>
  <c r="F494" i="30"/>
  <c r="F496" i="30" s="1"/>
  <c r="E494" i="30"/>
  <c r="E496" i="30" s="1"/>
  <c r="E501" i="30" s="1"/>
  <c r="E504" i="30" s="1"/>
  <c r="E509" i="30" s="1"/>
  <c r="D494" i="30"/>
  <c r="D496" i="30" s="1"/>
  <c r="C494" i="30"/>
  <c r="C496" i="30" s="1"/>
  <c r="B494" i="30"/>
  <c r="B496" i="30" s="1"/>
  <c r="N493" i="30"/>
  <c r="N492" i="30"/>
  <c r="M480" i="30"/>
  <c r="L480" i="30"/>
  <c r="K480" i="30"/>
  <c r="J480" i="30"/>
  <c r="I480" i="30"/>
  <c r="H480" i="30"/>
  <c r="G480" i="30"/>
  <c r="F480" i="30"/>
  <c r="E480" i="30"/>
  <c r="D480" i="30"/>
  <c r="C480" i="30"/>
  <c r="B480" i="30"/>
  <c r="M479" i="30"/>
  <c r="L479" i="30"/>
  <c r="K479" i="30"/>
  <c r="J479" i="30"/>
  <c r="I479" i="30"/>
  <c r="H479" i="30"/>
  <c r="G479" i="30"/>
  <c r="F479" i="30"/>
  <c r="E479" i="30"/>
  <c r="D479" i="30"/>
  <c r="C479" i="30"/>
  <c r="B479" i="30"/>
  <c r="N478" i="30"/>
  <c r="N471" i="30"/>
  <c r="N470" i="30"/>
  <c r="M466" i="30"/>
  <c r="M468" i="30" s="1"/>
  <c r="L466" i="30"/>
  <c r="L468" i="30" s="1"/>
  <c r="K466" i="30"/>
  <c r="K468" i="30" s="1"/>
  <c r="K473" i="30" s="1"/>
  <c r="K476" i="30" s="1"/>
  <c r="K481" i="30" s="1"/>
  <c r="K484" i="30" s="1"/>
  <c r="J466" i="30"/>
  <c r="J468" i="30" s="1"/>
  <c r="J473" i="30" s="1"/>
  <c r="J476" i="30" s="1"/>
  <c r="J481" i="30" s="1"/>
  <c r="I466" i="30"/>
  <c r="H466" i="30"/>
  <c r="H468" i="30" s="1"/>
  <c r="G466" i="30"/>
  <c r="G468" i="30" s="1"/>
  <c r="F466" i="30"/>
  <c r="F468" i="30" s="1"/>
  <c r="F473" i="30" s="1"/>
  <c r="F476" i="30" s="1"/>
  <c r="F481" i="30" s="1"/>
  <c r="E466" i="30"/>
  <c r="E468" i="30" s="1"/>
  <c r="D466" i="30"/>
  <c r="D468" i="30" s="1"/>
  <c r="D473" i="30" s="1"/>
  <c r="D476" i="30" s="1"/>
  <c r="D481" i="30" s="1"/>
  <c r="C466" i="30"/>
  <c r="C468" i="30" s="1"/>
  <c r="B466" i="30"/>
  <c r="B468" i="30" s="1"/>
  <c r="N465" i="30"/>
  <c r="N464" i="30"/>
  <c r="M452" i="30"/>
  <c r="L452" i="30"/>
  <c r="K452" i="30"/>
  <c r="J452" i="30"/>
  <c r="I452" i="30"/>
  <c r="H452" i="30"/>
  <c r="G452" i="30"/>
  <c r="F452" i="30"/>
  <c r="E452" i="30"/>
  <c r="D452" i="30"/>
  <c r="C452" i="30"/>
  <c r="B452" i="30"/>
  <c r="M451" i="30"/>
  <c r="L451" i="30"/>
  <c r="K451" i="30"/>
  <c r="J451" i="30"/>
  <c r="I451" i="30"/>
  <c r="H451" i="30"/>
  <c r="G451" i="30"/>
  <c r="F451" i="30"/>
  <c r="E451" i="30"/>
  <c r="D451" i="30"/>
  <c r="C451" i="30"/>
  <c r="B451" i="30"/>
  <c r="N450" i="30"/>
  <c r="N443" i="30"/>
  <c r="N442" i="30"/>
  <c r="C440" i="30"/>
  <c r="M438" i="30"/>
  <c r="M440" i="30" s="1"/>
  <c r="M445" i="30" s="1"/>
  <c r="M448" i="30" s="1"/>
  <c r="M453" i="30" s="1"/>
  <c r="L438" i="30"/>
  <c r="L440" i="30" s="1"/>
  <c r="L445" i="30" s="1"/>
  <c r="L448" i="30" s="1"/>
  <c r="L453" i="30" s="1"/>
  <c r="K438" i="30"/>
  <c r="J438" i="30"/>
  <c r="J440" i="30" s="1"/>
  <c r="I438" i="30"/>
  <c r="I440" i="30" s="1"/>
  <c r="H438" i="30"/>
  <c r="H440" i="30" s="1"/>
  <c r="G438" i="30"/>
  <c r="G440" i="30" s="1"/>
  <c r="F438" i="30"/>
  <c r="F440" i="30" s="1"/>
  <c r="F445" i="30" s="1"/>
  <c r="F448" i="30" s="1"/>
  <c r="F453" i="30" s="1"/>
  <c r="F456" i="30" s="1"/>
  <c r="E438" i="30"/>
  <c r="E440" i="30" s="1"/>
  <c r="E445" i="30" s="1"/>
  <c r="E448" i="30" s="1"/>
  <c r="E453" i="30" s="1"/>
  <c r="E456" i="30" s="1"/>
  <c r="D438" i="30"/>
  <c r="D440" i="30" s="1"/>
  <c r="D445" i="30" s="1"/>
  <c r="D448" i="30" s="1"/>
  <c r="D453" i="30" s="1"/>
  <c r="C438" i="30"/>
  <c r="B438" i="30"/>
  <c r="B440" i="30" s="1"/>
  <c r="N437" i="30"/>
  <c r="N436" i="30"/>
  <c r="M423" i="30"/>
  <c r="L423" i="30"/>
  <c r="K423" i="30"/>
  <c r="J423" i="30"/>
  <c r="I423" i="30"/>
  <c r="H423" i="30"/>
  <c r="G423" i="30"/>
  <c r="F423" i="30"/>
  <c r="E423" i="30"/>
  <c r="D423" i="30"/>
  <c r="C423" i="30"/>
  <c r="B423" i="30"/>
  <c r="M422" i="30"/>
  <c r="L422" i="30"/>
  <c r="K422" i="30"/>
  <c r="J422" i="30"/>
  <c r="I422" i="30"/>
  <c r="H422" i="30"/>
  <c r="G422" i="30"/>
  <c r="F422" i="30"/>
  <c r="E422" i="30"/>
  <c r="D422" i="30"/>
  <c r="C422" i="30"/>
  <c r="B422" i="30"/>
  <c r="N421" i="30"/>
  <c r="N414" i="30"/>
  <c r="N413" i="30"/>
  <c r="M409" i="30"/>
  <c r="M411" i="30" s="1"/>
  <c r="L409" i="30"/>
  <c r="L411" i="30" s="1"/>
  <c r="K409" i="30"/>
  <c r="K411" i="30" s="1"/>
  <c r="J409" i="30"/>
  <c r="J411" i="30" s="1"/>
  <c r="J416" i="30" s="1"/>
  <c r="J419" i="30" s="1"/>
  <c r="J424" i="30" s="1"/>
  <c r="I409" i="30"/>
  <c r="I411" i="30" s="1"/>
  <c r="I416" i="30" s="1"/>
  <c r="I419" i="30" s="1"/>
  <c r="I424" i="30" s="1"/>
  <c r="H409" i="30"/>
  <c r="H411" i="30" s="1"/>
  <c r="G409" i="30"/>
  <c r="G411" i="30" s="1"/>
  <c r="F409" i="30"/>
  <c r="F411" i="30" s="1"/>
  <c r="E409" i="30"/>
  <c r="E411" i="30" s="1"/>
  <c r="D409" i="30"/>
  <c r="D411" i="30" s="1"/>
  <c r="D416" i="30" s="1"/>
  <c r="D419" i="30" s="1"/>
  <c r="D424" i="30" s="1"/>
  <c r="D427" i="30" s="1"/>
  <c r="C409" i="30"/>
  <c r="C411" i="30" s="1"/>
  <c r="C416" i="30" s="1"/>
  <c r="C419" i="30" s="1"/>
  <c r="C424" i="30" s="1"/>
  <c r="B409" i="30"/>
  <c r="B411" i="30" s="1"/>
  <c r="B416" i="30" s="1"/>
  <c r="N408" i="30"/>
  <c r="N407" i="30"/>
  <c r="M395" i="30"/>
  <c r="L395" i="30"/>
  <c r="K395" i="30"/>
  <c r="J395" i="30"/>
  <c r="I395" i="30"/>
  <c r="H395" i="30"/>
  <c r="G395" i="30"/>
  <c r="F395" i="30"/>
  <c r="E395" i="30"/>
  <c r="D395" i="30"/>
  <c r="C395" i="30"/>
  <c r="B395" i="30"/>
  <c r="M394" i="30"/>
  <c r="L394" i="30"/>
  <c r="K394" i="30"/>
  <c r="J394" i="30"/>
  <c r="I394" i="30"/>
  <c r="H394" i="30"/>
  <c r="G394" i="30"/>
  <c r="F394" i="30"/>
  <c r="E394" i="30"/>
  <c r="D394" i="30"/>
  <c r="C394" i="30"/>
  <c r="B394" i="30"/>
  <c r="N393" i="30"/>
  <c r="N386" i="30"/>
  <c r="N385" i="30"/>
  <c r="K383" i="30"/>
  <c r="K388" i="30" s="1"/>
  <c r="K391" i="30" s="1"/>
  <c r="K396" i="30" s="1"/>
  <c r="K399" i="30" s="1"/>
  <c r="I383" i="30"/>
  <c r="D383" i="30"/>
  <c r="D388" i="30" s="1"/>
  <c r="D391" i="30" s="1"/>
  <c r="D396" i="30" s="1"/>
  <c r="D399" i="30" s="1"/>
  <c r="M381" i="30"/>
  <c r="M383" i="30" s="1"/>
  <c r="M388" i="30" s="1"/>
  <c r="M391" i="30" s="1"/>
  <c r="M396" i="30" s="1"/>
  <c r="M399" i="30" s="1"/>
  <c r="L381" i="30"/>
  <c r="L383" i="30" s="1"/>
  <c r="L388" i="30" s="1"/>
  <c r="L391" i="30" s="1"/>
  <c r="L396" i="30" s="1"/>
  <c r="K381" i="30"/>
  <c r="J381" i="30"/>
  <c r="J383" i="30" s="1"/>
  <c r="I381" i="30"/>
  <c r="H381" i="30"/>
  <c r="H383" i="30" s="1"/>
  <c r="G381" i="30"/>
  <c r="G383" i="30" s="1"/>
  <c r="F381" i="30"/>
  <c r="F383" i="30" s="1"/>
  <c r="E381" i="30"/>
  <c r="E383" i="30" s="1"/>
  <c r="E388" i="30" s="1"/>
  <c r="E391" i="30" s="1"/>
  <c r="E396" i="30" s="1"/>
  <c r="E399" i="30" s="1"/>
  <c r="D381" i="30"/>
  <c r="C381" i="30"/>
  <c r="C383" i="30" s="1"/>
  <c r="B381" i="30"/>
  <c r="B383" i="30" s="1"/>
  <c r="N380" i="30"/>
  <c r="N379" i="30"/>
  <c r="M367" i="30"/>
  <c r="L367" i="30"/>
  <c r="K367" i="30"/>
  <c r="J367" i="30"/>
  <c r="I367" i="30"/>
  <c r="H367" i="30"/>
  <c r="G367" i="30"/>
  <c r="F367" i="30"/>
  <c r="E367" i="30"/>
  <c r="D367" i="30"/>
  <c r="C367" i="30"/>
  <c r="B367" i="30"/>
  <c r="M366" i="30"/>
  <c r="L366" i="30"/>
  <c r="K366" i="30"/>
  <c r="J366" i="30"/>
  <c r="I366" i="30"/>
  <c r="H366" i="30"/>
  <c r="G366" i="30"/>
  <c r="F366" i="30"/>
  <c r="E366" i="30"/>
  <c r="D366" i="30"/>
  <c r="C366" i="30"/>
  <c r="B366" i="30"/>
  <c r="N365" i="30"/>
  <c r="N358" i="30"/>
  <c r="N357" i="30"/>
  <c r="M353" i="30"/>
  <c r="M355" i="30" s="1"/>
  <c r="L353" i="30"/>
  <c r="L355" i="30" s="1"/>
  <c r="K353" i="30"/>
  <c r="K355" i="30" s="1"/>
  <c r="K360" i="30" s="1"/>
  <c r="K363" i="30" s="1"/>
  <c r="K368" i="30" s="1"/>
  <c r="J353" i="30"/>
  <c r="J355" i="30" s="1"/>
  <c r="J360" i="30" s="1"/>
  <c r="J363" i="30" s="1"/>
  <c r="J368" i="30" s="1"/>
  <c r="J371" i="30" s="1"/>
  <c r="I353" i="30"/>
  <c r="I355" i="30" s="1"/>
  <c r="H353" i="30"/>
  <c r="H355" i="30" s="1"/>
  <c r="H360" i="30" s="1"/>
  <c r="H363" i="30" s="1"/>
  <c r="H368" i="30" s="1"/>
  <c r="H371" i="30" s="1"/>
  <c r="G353" i="30"/>
  <c r="G355" i="30" s="1"/>
  <c r="G360" i="30" s="1"/>
  <c r="G363" i="30" s="1"/>
  <c r="G368" i="30" s="1"/>
  <c r="F353" i="30"/>
  <c r="F355" i="30" s="1"/>
  <c r="E353" i="30"/>
  <c r="E355" i="30" s="1"/>
  <c r="D353" i="30"/>
  <c r="D355" i="30" s="1"/>
  <c r="C353" i="30"/>
  <c r="C355" i="30" s="1"/>
  <c r="B353" i="30"/>
  <c r="B355" i="30" s="1"/>
  <c r="N352" i="30"/>
  <c r="N351" i="30"/>
  <c r="M339" i="30"/>
  <c r="L339" i="30"/>
  <c r="K339" i="30"/>
  <c r="J339" i="30"/>
  <c r="I339" i="30"/>
  <c r="H339" i="30"/>
  <c r="G339" i="30"/>
  <c r="F339" i="30"/>
  <c r="E339" i="30"/>
  <c r="D339" i="30"/>
  <c r="C339" i="30"/>
  <c r="B339" i="30"/>
  <c r="M338" i="30"/>
  <c r="L338" i="30"/>
  <c r="K338" i="30"/>
  <c r="J338" i="30"/>
  <c r="I338" i="30"/>
  <c r="H338" i="30"/>
  <c r="G338" i="30"/>
  <c r="F338" i="30"/>
  <c r="E338" i="30"/>
  <c r="D338" i="30"/>
  <c r="C338" i="30"/>
  <c r="B338" i="30"/>
  <c r="N337" i="30"/>
  <c r="N330" i="30"/>
  <c r="N329" i="30"/>
  <c r="M325" i="30"/>
  <c r="M327" i="30" s="1"/>
  <c r="L325" i="30"/>
  <c r="L327" i="30" s="1"/>
  <c r="L332" i="30" s="1"/>
  <c r="L335" i="30" s="1"/>
  <c r="L340" i="30" s="1"/>
  <c r="L343" i="30" s="1"/>
  <c r="K325" i="30"/>
  <c r="K327" i="30" s="1"/>
  <c r="K332" i="30" s="1"/>
  <c r="K335" i="30" s="1"/>
  <c r="K340" i="30" s="1"/>
  <c r="K343" i="30" s="1"/>
  <c r="J325" i="30"/>
  <c r="J327" i="30" s="1"/>
  <c r="J332" i="30" s="1"/>
  <c r="J335" i="30" s="1"/>
  <c r="J340" i="30" s="1"/>
  <c r="J343" i="30" s="1"/>
  <c r="I325" i="30"/>
  <c r="I327" i="30" s="1"/>
  <c r="H325" i="30"/>
  <c r="H327" i="30" s="1"/>
  <c r="G325" i="30"/>
  <c r="G327" i="30" s="1"/>
  <c r="F325" i="30"/>
  <c r="F327" i="30" s="1"/>
  <c r="F332" i="30" s="1"/>
  <c r="F335" i="30" s="1"/>
  <c r="F340" i="30" s="1"/>
  <c r="E325" i="30"/>
  <c r="E327" i="30" s="1"/>
  <c r="E332" i="30" s="1"/>
  <c r="E335" i="30" s="1"/>
  <c r="E340" i="30" s="1"/>
  <c r="D325" i="30"/>
  <c r="D327" i="30" s="1"/>
  <c r="C325" i="30"/>
  <c r="C327" i="30" s="1"/>
  <c r="C332" i="30" s="1"/>
  <c r="C335" i="30" s="1"/>
  <c r="C340" i="30" s="1"/>
  <c r="B325" i="30"/>
  <c r="B327" i="30" s="1"/>
  <c r="N324" i="30"/>
  <c r="N323" i="30"/>
  <c r="M311" i="30"/>
  <c r="L311" i="30"/>
  <c r="K311" i="30"/>
  <c r="J311" i="30"/>
  <c r="I311" i="30"/>
  <c r="H311" i="30"/>
  <c r="G311" i="30"/>
  <c r="F311" i="30"/>
  <c r="E311" i="30"/>
  <c r="D311" i="30"/>
  <c r="C311" i="30"/>
  <c r="B311" i="30"/>
  <c r="M310" i="30"/>
  <c r="L310" i="30"/>
  <c r="K310" i="30"/>
  <c r="J310" i="30"/>
  <c r="I310" i="30"/>
  <c r="H310" i="30"/>
  <c r="G310" i="30"/>
  <c r="F310" i="30"/>
  <c r="E310" i="30"/>
  <c r="D310" i="30"/>
  <c r="C310" i="30"/>
  <c r="B310" i="30"/>
  <c r="N309" i="30"/>
  <c r="N302" i="30"/>
  <c r="N301" i="30"/>
  <c r="K299" i="30"/>
  <c r="F299" i="30"/>
  <c r="F304" i="30" s="1"/>
  <c r="F307" i="30" s="1"/>
  <c r="F312" i="30" s="1"/>
  <c r="F315" i="30" s="1"/>
  <c r="M297" i="30"/>
  <c r="M299" i="30" s="1"/>
  <c r="M304" i="30" s="1"/>
  <c r="M307" i="30" s="1"/>
  <c r="M312" i="30" s="1"/>
  <c r="M315" i="30" s="1"/>
  <c r="L297" i="30"/>
  <c r="K297" i="30"/>
  <c r="J297" i="30"/>
  <c r="J299" i="30" s="1"/>
  <c r="I297" i="30"/>
  <c r="I299" i="30" s="1"/>
  <c r="H297" i="30"/>
  <c r="H299" i="30" s="1"/>
  <c r="G297" i="30"/>
  <c r="G299" i="30" s="1"/>
  <c r="G304" i="30" s="1"/>
  <c r="G307" i="30" s="1"/>
  <c r="G312" i="30" s="1"/>
  <c r="F297" i="30"/>
  <c r="E297" i="30"/>
  <c r="E299" i="30" s="1"/>
  <c r="E304" i="30" s="1"/>
  <c r="E307" i="30" s="1"/>
  <c r="E312" i="30" s="1"/>
  <c r="E315" i="30" s="1"/>
  <c r="D297" i="30"/>
  <c r="C297" i="30"/>
  <c r="C299" i="30" s="1"/>
  <c r="B297" i="30"/>
  <c r="B299" i="30" s="1"/>
  <c r="N296" i="30"/>
  <c r="N295" i="30"/>
  <c r="M282" i="30"/>
  <c r="L282" i="30"/>
  <c r="K282" i="30"/>
  <c r="J282" i="30"/>
  <c r="I282" i="30"/>
  <c r="H282" i="30"/>
  <c r="G282" i="30"/>
  <c r="F282" i="30"/>
  <c r="E282" i="30"/>
  <c r="D282" i="30"/>
  <c r="C282" i="30"/>
  <c r="B282" i="30"/>
  <c r="M281" i="30"/>
  <c r="L281" i="30"/>
  <c r="K281" i="30"/>
  <c r="J281" i="30"/>
  <c r="I281" i="30"/>
  <c r="H281" i="30"/>
  <c r="G281" i="30"/>
  <c r="F281" i="30"/>
  <c r="E281" i="30"/>
  <c r="D281" i="30"/>
  <c r="C281" i="30"/>
  <c r="B281" i="30"/>
  <c r="N280" i="30"/>
  <c r="N273" i="30"/>
  <c r="N272" i="30"/>
  <c r="M268" i="30"/>
  <c r="M270" i="30" s="1"/>
  <c r="L268" i="30"/>
  <c r="L270" i="30" s="1"/>
  <c r="K268" i="30"/>
  <c r="K270" i="30" s="1"/>
  <c r="J268" i="30"/>
  <c r="J270" i="30" s="1"/>
  <c r="J275" i="30" s="1"/>
  <c r="J278" i="30" s="1"/>
  <c r="J283" i="30" s="1"/>
  <c r="I268" i="30"/>
  <c r="I270" i="30" s="1"/>
  <c r="I275" i="30" s="1"/>
  <c r="I278" i="30" s="1"/>
  <c r="I283" i="30" s="1"/>
  <c r="I286" i="30" s="1"/>
  <c r="H268" i="30"/>
  <c r="H270" i="30" s="1"/>
  <c r="H275" i="30" s="1"/>
  <c r="H278" i="30" s="1"/>
  <c r="H283" i="30" s="1"/>
  <c r="H286" i="30" s="1"/>
  <c r="G268" i="30"/>
  <c r="G270" i="30" s="1"/>
  <c r="G275" i="30" s="1"/>
  <c r="G278" i="30" s="1"/>
  <c r="G283" i="30" s="1"/>
  <c r="G286" i="30" s="1"/>
  <c r="F268" i="30"/>
  <c r="F270" i="30" s="1"/>
  <c r="F275" i="30" s="1"/>
  <c r="F278" i="30" s="1"/>
  <c r="F283" i="30" s="1"/>
  <c r="E268" i="30"/>
  <c r="E270" i="30" s="1"/>
  <c r="D268" i="30"/>
  <c r="D270" i="30" s="1"/>
  <c r="C268" i="30"/>
  <c r="C270" i="30" s="1"/>
  <c r="C275" i="30" s="1"/>
  <c r="C278" i="30" s="1"/>
  <c r="C283" i="30" s="1"/>
  <c r="B268" i="30"/>
  <c r="B270" i="30" s="1"/>
  <c r="B275" i="30" s="1"/>
  <c r="N267" i="30"/>
  <c r="N266" i="30"/>
  <c r="M254" i="30"/>
  <c r="L254" i="30"/>
  <c r="K254" i="30"/>
  <c r="J254" i="30"/>
  <c r="I254" i="30"/>
  <c r="H254" i="30"/>
  <c r="G254" i="30"/>
  <c r="F254" i="30"/>
  <c r="E254" i="30"/>
  <c r="D254" i="30"/>
  <c r="C254" i="30"/>
  <c r="B254" i="30"/>
  <c r="M253" i="30"/>
  <c r="L253" i="30"/>
  <c r="K253" i="30"/>
  <c r="J253" i="30"/>
  <c r="I253" i="30"/>
  <c r="H253" i="30"/>
  <c r="G253" i="30"/>
  <c r="F253" i="30"/>
  <c r="E253" i="30"/>
  <c r="D253" i="30"/>
  <c r="C253" i="30"/>
  <c r="B253" i="30"/>
  <c r="N252" i="30"/>
  <c r="N245" i="30"/>
  <c r="N244" i="30"/>
  <c r="M240" i="30"/>
  <c r="M242" i="30" s="1"/>
  <c r="M247" i="30" s="1"/>
  <c r="M250" i="30" s="1"/>
  <c r="M255" i="30" s="1"/>
  <c r="L240" i="30"/>
  <c r="K240" i="30"/>
  <c r="K242" i="30" s="1"/>
  <c r="K247" i="30" s="1"/>
  <c r="K250" i="30" s="1"/>
  <c r="K255" i="30" s="1"/>
  <c r="K258" i="30" s="1"/>
  <c r="J240" i="30"/>
  <c r="J242" i="30" s="1"/>
  <c r="J247" i="30" s="1"/>
  <c r="J250" i="30" s="1"/>
  <c r="J255" i="30" s="1"/>
  <c r="J258" i="30" s="1"/>
  <c r="I240" i="30"/>
  <c r="I242" i="30" s="1"/>
  <c r="H240" i="30"/>
  <c r="H242" i="30" s="1"/>
  <c r="G240" i="30"/>
  <c r="G242" i="30" s="1"/>
  <c r="F240" i="30"/>
  <c r="F242" i="30" s="1"/>
  <c r="E240" i="30"/>
  <c r="E242" i="30" s="1"/>
  <c r="E247" i="30" s="1"/>
  <c r="E250" i="30" s="1"/>
  <c r="E255" i="30" s="1"/>
  <c r="D240" i="30"/>
  <c r="D242" i="30" s="1"/>
  <c r="D247" i="30" s="1"/>
  <c r="D250" i="30" s="1"/>
  <c r="D255" i="30" s="1"/>
  <c r="C240" i="30"/>
  <c r="C242" i="30" s="1"/>
  <c r="C247" i="30" s="1"/>
  <c r="C250" i="30" s="1"/>
  <c r="C255" i="30" s="1"/>
  <c r="C258" i="30" s="1"/>
  <c r="B240" i="30"/>
  <c r="B242" i="30" s="1"/>
  <c r="N239" i="30"/>
  <c r="N238" i="30"/>
  <c r="M226" i="30"/>
  <c r="L226" i="30"/>
  <c r="K226" i="30"/>
  <c r="J226" i="30"/>
  <c r="I226" i="30"/>
  <c r="H226" i="30"/>
  <c r="G226" i="30"/>
  <c r="F226" i="30"/>
  <c r="E226" i="30"/>
  <c r="D226" i="30"/>
  <c r="C226" i="30"/>
  <c r="B226" i="30"/>
  <c r="M225" i="30"/>
  <c r="L225" i="30"/>
  <c r="K225" i="30"/>
  <c r="J225" i="30"/>
  <c r="I225" i="30"/>
  <c r="H225" i="30"/>
  <c r="G225" i="30"/>
  <c r="F225" i="30"/>
  <c r="E225" i="30"/>
  <c r="D225" i="30"/>
  <c r="C225" i="30"/>
  <c r="B225" i="30"/>
  <c r="N224" i="30"/>
  <c r="N217" i="30"/>
  <c r="N216" i="30"/>
  <c r="G214" i="30"/>
  <c r="M212" i="30"/>
  <c r="M214" i="30" s="1"/>
  <c r="L212" i="30"/>
  <c r="K212" i="30"/>
  <c r="K214" i="30" s="1"/>
  <c r="J212" i="30"/>
  <c r="J214" i="30" s="1"/>
  <c r="I212" i="30"/>
  <c r="I214" i="30" s="1"/>
  <c r="H212" i="30"/>
  <c r="H214" i="30" s="1"/>
  <c r="H219" i="30" s="1"/>
  <c r="H222" i="30" s="1"/>
  <c r="H227" i="30" s="1"/>
  <c r="G212" i="30"/>
  <c r="G219" i="30" s="1"/>
  <c r="G222" i="30" s="1"/>
  <c r="G227" i="30" s="1"/>
  <c r="G230" i="30" s="1"/>
  <c r="F212" i="30"/>
  <c r="F214" i="30" s="1"/>
  <c r="E212" i="30"/>
  <c r="E214" i="30" s="1"/>
  <c r="E219" i="30" s="1"/>
  <c r="E222" i="30" s="1"/>
  <c r="E227" i="30" s="1"/>
  <c r="E230" i="30" s="1"/>
  <c r="D212" i="30"/>
  <c r="D214" i="30" s="1"/>
  <c r="C212" i="30"/>
  <c r="C214" i="30" s="1"/>
  <c r="B212" i="30"/>
  <c r="B214" i="30" s="1"/>
  <c r="N211" i="30"/>
  <c r="N210" i="30"/>
  <c r="M198" i="30"/>
  <c r="L198" i="30"/>
  <c r="K198" i="30"/>
  <c r="J198" i="30"/>
  <c r="I198" i="30"/>
  <c r="H198" i="30"/>
  <c r="G198" i="30"/>
  <c r="F198" i="30"/>
  <c r="E198" i="30"/>
  <c r="D198" i="30"/>
  <c r="C198" i="30"/>
  <c r="B198" i="30"/>
  <c r="M197" i="30"/>
  <c r="L197" i="30"/>
  <c r="K197" i="30"/>
  <c r="J197" i="30"/>
  <c r="I197" i="30"/>
  <c r="H197" i="30"/>
  <c r="G197" i="30"/>
  <c r="F197" i="30"/>
  <c r="E197" i="30"/>
  <c r="D197" i="30"/>
  <c r="C197" i="30"/>
  <c r="B197" i="30"/>
  <c r="N196" i="30"/>
  <c r="N189" i="30"/>
  <c r="N188" i="30"/>
  <c r="M184" i="30"/>
  <c r="M186" i="30" s="1"/>
  <c r="L184" i="30"/>
  <c r="L186" i="30" s="1"/>
  <c r="K184" i="30"/>
  <c r="J184" i="30"/>
  <c r="J186" i="30" s="1"/>
  <c r="J191" i="30" s="1"/>
  <c r="J194" i="30" s="1"/>
  <c r="J199" i="30" s="1"/>
  <c r="I184" i="30"/>
  <c r="I186" i="30" s="1"/>
  <c r="H184" i="30"/>
  <c r="H186" i="30" s="1"/>
  <c r="G184" i="30"/>
  <c r="G186" i="30" s="1"/>
  <c r="F184" i="30"/>
  <c r="F186" i="30" s="1"/>
  <c r="E184" i="30"/>
  <c r="D184" i="30"/>
  <c r="C184" i="30"/>
  <c r="C186" i="30" s="1"/>
  <c r="C191" i="30" s="1"/>
  <c r="C194" i="30" s="1"/>
  <c r="C199" i="30" s="1"/>
  <c r="C202" i="30" s="1"/>
  <c r="B184" i="30"/>
  <c r="B186" i="30" s="1"/>
  <c r="B191" i="30" s="1"/>
  <c r="B194" i="30" s="1"/>
  <c r="B199" i="30" s="1"/>
  <c r="N183" i="30"/>
  <c r="N182" i="30"/>
  <c r="M170" i="30"/>
  <c r="L170" i="30"/>
  <c r="K170" i="30"/>
  <c r="J170" i="30"/>
  <c r="I170" i="30"/>
  <c r="H170" i="30"/>
  <c r="G170" i="30"/>
  <c r="F170" i="30"/>
  <c r="E170" i="30"/>
  <c r="D170" i="30"/>
  <c r="C170" i="30"/>
  <c r="B170" i="30"/>
  <c r="M169" i="30"/>
  <c r="L169" i="30"/>
  <c r="K169" i="30"/>
  <c r="J169" i="30"/>
  <c r="I169" i="30"/>
  <c r="H169" i="30"/>
  <c r="G169" i="30"/>
  <c r="F169" i="30"/>
  <c r="E169" i="30"/>
  <c r="D169" i="30"/>
  <c r="C169" i="30"/>
  <c r="B169" i="30"/>
  <c r="N168" i="30"/>
  <c r="N161" i="30"/>
  <c r="N160" i="30"/>
  <c r="J158" i="30"/>
  <c r="F158" i="30"/>
  <c r="M156" i="30"/>
  <c r="M158" i="30" s="1"/>
  <c r="M163" i="30" s="1"/>
  <c r="M166" i="30" s="1"/>
  <c r="M171" i="30" s="1"/>
  <c r="L156" i="30"/>
  <c r="K156" i="30"/>
  <c r="K158" i="30" s="1"/>
  <c r="K163" i="30" s="1"/>
  <c r="K166" i="30" s="1"/>
  <c r="K171" i="30" s="1"/>
  <c r="J156" i="30"/>
  <c r="I156" i="30"/>
  <c r="I158" i="30" s="1"/>
  <c r="H156" i="30"/>
  <c r="H158" i="30" s="1"/>
  <c r="G156" i="30"/>
  <c r="G158" i="30" s="1"/>
  <c r="F156" i="30"/>
  <c r="E156" i="30"/>
  <c r="E158" i="30" s="1"/>
  <c r="E163" i="30" s="1"/>
  <c r="E166" i="30" s="1"/>
  <c r="E171" i="30" s="1"/>
  <c r="D156" i="30"/>
  <c r="D158" i="30" s="1"/>
  <c r="C156" i="30"/>
  <c r="C158" i="30" s="1"/>
  <c r="B156" i="30"/>
  <c r="B158" i="30" s="1"/>
  <c r="N155" i="30"/>
  <c r="N154" i="30"/>
  <c r="M141" i="30"/>
  <c r="L141" i="30"/>
  <c r="K141" i="30"/>
  <c r="J141" i="30"/>
  <c r="I141" i="30"/>
  <c r="H141" i="30"/>
  <c r="G141" i="30"/>
  <c r="F141" i="30"/>
  <c r="E141" i="30"/>
  <c r="D141" i="30"/>
  <c r="C141" i="30"/>
  <c r="B141" i="30"/>
  <c r="M140" i="30"/>
  <c r="L140" i="30"/>
  <c r="K140" i="30"/>
  <c r="J140" i="30"/>
  <c r="I140" i="30"/>
  <c r="H140" i="30"/>
  <c r="G140" i="30"/>
  <c r="F140" i="30"/>
  <c r="E140" i="30"/>
  <c r="D140" i="30"/>
  <c r="C140" i="30"/>
  <c r="B140" i="30"/>
  <c r="N139" i="30"/>
  <c r="N132" i="30"/>
  <c r="N131" i="30"/>
  <c r="I129" i="30"/>
  <c r="I134" i="30" s="1"/>
  <c r="I137" i="30" s="1"/>
  <c r="I142" i="30" s="1"/>
  <c r="I145" i="30" s="1"/>
  <c r="G129" i="30"/>
  <c r="M127" i="30"/>
  <c r="M129" i="30" s="1"/>
  <c r="L127" i="30"/>
  <c r="L129" i="30" s="1"/>
  <c r="K127" i="30"/>
  <c r="K129" i="30" s="1"/>
  <c r="J127" i="30"/>
  <c r="J129" i="30" s="1"/>
  <c r="J134" i="30" s="1"/>
  <c r="J137" i="30" s="1"/>
  <c r="J142" i="30" s="1"/>
  <c r="I127" i="30"/>
  <c r="H127" i="30"/>
  <c r="H129" i="30" s="1"/>
  <c r="H134" i="30" s="1"/>
  <c r="H137" i="30" s="1"/>
  <c r="H142" i="30" s="1"/>
  <c r="G127" i="30"/>
  <c r="F127" i="30"/>
  <c r="F129" i="30" s="1"/>
  <c r="E127" i="30"/>
  <c r="E129" i="30" s="1"/>
  <c r="D127" i="30"/>
  <c r="D129" i="30" s="1"/>
  <c r="C127" i="30"/>
  <c r="C129" i="30" s="1"/>
  <c r="C134" i="30" s="1"/>
  <c r="C137" i="30" s="1"/>
  <c r="C142" i="30" s="1"/>
  <c r="C145" i="30" s="1"/>
  <c r="B127" i="30"/>
  <c r="B129" i="30" s="1"/>
  <c r="N126" i="30"/>
  <c r="N125" i="30"/>
  <c r="M113" i="30"/>
  <c r="L113" i="30"/>
  <c r="K113" i="30"/>
  <c r="J113" i="30"/>
  <c r="I113" i="30"/>
  <c r="H113" i="30"/>
  <c r="G113" i="30"/>
  <c r="F113" i="30"/>
  <c r="E113" i="30"/>
  <c r="D113" i="30"/>
  <c r="C113" i="30"/>
  <c r="B113" i="30"/>
  <c r="M112" i="30"/>
  <c r="L112" i="30"/>
  <c r="K112" i="30"/>
  <c r="J112" i="30"/>
  <c r="I112" i="30"/>
  <c r="H112" i="30"/>
  <c r="G112" i="30"/>
  <c r="F112" i="30"/>
  <c r="E112" i="30"/>
  <c r="D112" i="30"/>
  <c r="C112" i="30"/>
  <c r="B112" i="30"/>
  <c r="N111" i="30"/>
  <c r="N104" i="30"/>
  <c r="N103" i="30"/>
  <c r="M99" i="30"/>
  <c r="M101" i="30" s="1"/>
  <c r="L99" i="30"/>
  <c r="L101" i="30" s="1"/>
  <c r="K99" i="30"/>
  <c r="K101" i="30" s="1"/>
  <c r="J99" i="30"/>
  <c r="J101" i="30" s="1"/>
  <c r="J106" i="30" s="1"/>
  <c r="J109" i="30" s="1"/>
  <c r="J114" i="30" s="1"/>
  <c r="I99" i="30"/>
  <c r="I101" i="30" s="1"/>
  <c r="I106" i="30" s="1"/>
  <c r="I109" i="30" s="1"/>
  <c r="I114" i="30" s="1"/>
  <c r="H99" i="30"/>
  <c r="H101" i="30" s="1"/>
  <c r="H106" i="30" s="1"/>
  <c r="H109" i="30" s="1"/>
  <c r="H114" i="30" s="1"/>
  <c r="G99" i="30"/>
  <c r="G101" i="30" s="1"/>
  <c r="G106" i="30" s="1"/>
  <c r="G109" i="30" s="1"/>
  <c r="G114" i="30" s="1"/>
  <c r="G117" i="30" s="1"/>
  <c r="F99" i="30"/>
  <c r="F101" i="30" s="1"/>
  <c r="E99" i="30"/>
  <c r="E101" i="30" s="1"/>
  <c r="E106" i="30" s="1"/>
  <c r="E109" i="30" s="1"/>
  <c r="E114" i="30" s="1"/>
  <c r="E117" i="30" s="1"/>
  <c r="D99" i="30"/>
  <c r="C99" i="30"/>
  <c r="C101" i="30" s="1"/>
  <c r="B99" i="30"/>
  <c r="B101" i="30" s="1"/>
  <c r="B106" i="30" s="1"/>
  <c r="N98" i="30"/>
  <c r="N97" i="30"/>
  <c r="M85" i="30"/>
  <c r="L85" i="30"/>
  <c r="K85" i="30"/>
  <c r="J85" i="30"/>
  <c r="I85" i="30"/>
  <c r="H85" i="30"/>
  <c r="G85" i="30"/>
  <c r="F85" i="30"/>
  <c r="E85" i="30"/>
  <c r="D85" i="30"/>
  <c r="C85" i="30"/>
  <c r="B85" i="30"/>
  <c r="M84" i="30"/>
  <c r="L84" i="30"/>
  <c r="K84" i="30"/>
  <c r="J84" i="30"/>
  <c r="I84" i="30"/>
  <c r="H84" i="30"/>
  <c r="G84" i="30"/>
  <c r="F84" i="30"/>
  <c r="E84" i="30"/>
  <c r="D84" i="30"/>
  <c r="C84" i="30"/>
  <c r="B84" i="30"/>
  <c r="N83" i="30"/>
  <c r="N76" i="30"/>
  <c r="N75" i="30"/>
  <c r="I73" i="30"/>
  <c r="I78" i="30" s="1"/>
  <c r="I81" i="30" s="1"/>
  <c r="I86" i="30" s="1"/>
  <c r="I89" i="30" s="1"/>
  <c r="M71" i="30"/>
  <c r="M73" i="30" s="1"/>
  <c r="L71" i="30"/>
  <c r="L73" i="30" s="1"/>
  <c r="K71" i="30"/>
  <c r="K73" i="30" s="1"/>
  <c r="J71" i="30"/>
  <c r="J73" i="30" s="1"/>
  <c r="J78" i="30" s="1"/>
  <c r="J81" i="30" s="1"/>
  <c r="J86" i="30" s="1"/>
  <c r="J89" i="30" s="1"/>
  <c r="I71" i="30"/>
  <c r="H71" i="30"/>
  <c r="G71" i="30"/>
  <c r="G73" i="30" s="1"/>
  <c r="F71" i="30"/>
  <c r="F73" i="30" s="1"/>
  <c r="E71" i="30"/>
  <c r="D71" i="30"/>
  <c r="D73" i="30" s="1"/>
  <c r="C71" i="30"/>
  <c r="C73" i="30" s="1"/>
  <c r="C78" i="30" s="1"/>
  <c r="C81" i="30" s="1"/>
  <c r="C86" i="30" s="1"/>
  <c r="B71" i="30"/>
  <c r="B73" i="30" s="1"/>
  <c r="B78" i="30" s="1"/>
  <c r="N70" i="30"/>
  <c r="N69" i="30"/>
  <c r="M57" i="30"/>
  <c r="L57" i="30"/>
  <c r="K57" i="30"/>
  <c r="J57" i="30"/>
  <c r="I57" i="30"/>
  <c r="H57" i="30"/>
  <c r="G57" i="30"/>
  <c r="F57" i="30"/>
  <c r="E57" i="30"/>
  <c r="D57" i="30"/>
  <c r="C57" i="30"/>
  <c r="B57" i="30"/>
  <c r="M56" i="30"/>
  <c r="L56" i="30"/>
  <c r="K56" i="30"/>
  <c r="J56" i="30"/>
  <c r="I56" i="30"/>
  <c r="H56" i="30"/>
  <c r="G56" i="30"/>
  <c r="F56" i="30"/>
  <c r="E56" i="30"/>
  <c r="D56" i="30"/>
  <c r="C56" i="30"/>
  <c r="B56" i="30"/>
  <c r="N55" i="30"/>
  <c r="N48" i="30"/>
  <c r="N47" i="30"/>
  <c r="M43" i="30"/>
  <c r="M45" i="30" s="1"/>
  <c r="L43" i="30"/>
  <c r="L45" i="30" s="1"/>
  <c r="K43" i="30"/>
  <c r="K45" i="30" s="1"/>
  <c r="J43" i="30"/>
  <c r="J45" i="30" s="1"/>
  <c r="J50" i="30" s="1"/>
  <c r="J53" i="30" s="1"/>
  <c r="J58" i="30" s="1"/>
  <c r="J61" i="30" s="1"/>
  <c r="I43" i="30"/>
  <c r="I45" i="30" s="1"/>
  <c r="I50" i="30" s="1"/>
  <c r="I53" i="30" s="1"/>
  <c r="I58" i="30" s="1"/>
  <c r="H43" i="30"/>
  <c r="H45" i="30" s="1"/>
  <c r="G43" i="30"/>
  <c r="G45" i="30" s="1"/>
  <c r="F43" i="30"/>
  <c r="F45" i="30" s="1"/>
  <c r="F50" i="30" s="1"/>
  <c r="F53" i="30" s="1"/>
  <c r="F58" i="30" s="1"/>
  <c r="E43" i="30"/>
  <c r="E45" i="30" s="1"/>
  <c r="E50" i="30" s="1"/>
  <c r="E53" i="30" s="1"/>
  <c r="E58" i="30" s="1"/>
  <c r="D43" i="30"/>
  <c r="D45" i="30" s="1"/>
  <c r="D50" i="30" s="1"/>
  <c r="D53" i="30" s="1"/>
  <c r="D58" i="30" s="1"/>
  <c r="D61" i="30" s="1"/>
  <c r="C43" i="30"/>
  <c r="C45" i="30" s="1"/>
  <c r="C50" i="30" s="1"/>
  <c r="C53" i="30" s="1"/>
  <c r="C58" i="30" s="1"/>
  <c r="C61" i="30" s="1"/>
  <c r="B43" i="30"/>
  <c r="B45" i="30" s="1"/>
  <c r="N42" i="30"/>
  <c r="N41" i="30"/>
  <c r="J568" i="30" l="1"/>
  <c r="N253" i="30"/>
  <c r="J286" i="30"/>
  <c r="C427" i="30"/>
  <c r="E512" i="30"/>
  <c r="J540" i="30"/>
  <c r="K625" i="30"/>
  <c r="F343" i="30"/>
  <c r="E258" i="30"/>
  <c r="D258" i="30"/>
  <c r="L456" i="30"/>
  <c r="M456" i="30"/>
  <c r="M681" i="30"/>
  <c r="J653" i="30"/>
  <c r="E61" i="30"/>
  <c r="H230" i="30"/>
  <c r="H568" i="30"/>
  <c r="E625" i="30"/>
  <c r="N226" i="30"/>
  <c r="D456" i="30"/>
  <c r="F625" i="30"/>
  <c r="L653" i="30"/>
  <c r="N649" i="30"/>
  <c r="J484" i="30"/>
  <c r="C286" i="30"/>
  <c r="G315" i="30"/>
  <c r="E343" i="30"/>
  <c r="H512" i="30"/>
  <c r="N508" i="30"/>
  <c r="J117" i="30"/>
  <c r="N563" i="30"/>
  <c r="E642" i="30"/>
  <c r="E645" i="30" s="1"/>
  <c r="E650" i="30" s="1"/>
  <c r="E653" i="30" s="1"/>
  <c r="J681" i="30"/>
  <c r="C89" i="30"/>
  <c r="E174" i="30"/>
  <c r="F286" i="30"/>
  <c r="L597" i="30"/>
  <c r="K681" i="30"/>
  <c r="M258" i="30"/>
  <c r="H117" i="30"/>
  <c r="I117" i="30"/>
  <c r="J202" i="30"/>
  <c r="N422" i="30"/>
  <c r="I568" i="30"/>
  <c r="D614" i="30"/>
  <c r="D617" i="30" s="1"/>
  <c r="D622" i="30" s="1"/>
  <c r="D625" i="30" s="1"/>
  <c r="C343" i="30"/>
  <c r="F360" i="30"/>
  <c r="F363" i="30" s="1"/>
  <c r="F368" i="30" s="1"/>
  <c r="F371" i="30" s="1"/>
  <c r="J427" i="30"/>
  <c r="D484" i="30"/>
  <c r="I360" i="30"/>
  <c r="I363" i="30" s="1"/>
  <c r="I368" i="30" s="1"/>
  <c r="I371" i="30" s="1"/>
  <c r="B552" i="30"/>
  <c r="B557" i="30" s="1"/>
  <c r="B560" i="30" s="1"/>
  <c r="B565" i="30" s="1"/>
  <c r="B568" i="30" s="1"/>
  <c r="N676" i="30"/>
  <c r="N57" i="30"/>
  <c r="F61" i="30"/>
  <c r="K174" i="30"/>
  <c r="H145" i="30"/>
  <c r="I512" i="30"/>
  <c r="C473" i="30"/>
  <c r="C476" i="30" s="1"/>
  <c r="C481" i="30" s="1"/>
  <c r="C484" i="30" s="1"/>
  <c r="I61" i="30"/>
  <c r="M174" i="30"/>
  <c r="N56" i="30"/>
  <c r="C106" i="30"/>
  <c r="C109" i="30" s="1"/>
  <c r="C114" i="30" s="1"/>
  <c r="C117" i="30" s="1"/>
  <c r="D275" i="30"/>
  <c r="D278" i="30" s="1"/>
  <c r="D283" i="30" s="1"/>
  <c r="D286" i="30" s="1"/>
  <c r="N620" i="30"/>
  <c r="K642" i="30"/>
  <c r="K645" i="30" s="1"/>
  <c r="K650" i="30" s="1"/>
  <c r="K653" i="30" s="1"/>
  <c r="N677" i="30"/>
  <c r="N197" i="30"/>
  <c r="N479" i="30"/>
  <c r="F501" i="30"/>
  <c r="F504" i="30" s="1"/>
  <c r="F509" i="30" s="1"/>
  <c r="F512" i="30" s="1"/>
  <c r="J145" i="30"/>
  <c r="F219" i="30"/>
  <c r="F222" i="30" s="1"/>
  <c r="F227" i="30" s="1"/>
  <c r="F230" i="30" s="1"/>
  <c r="N225" i="30"/>
  <c r="L299" i="30"/>
  <c r="L304" i="30" s="1"/>
  <c r="L307" i="30" s="1"/>
  <c r="L312" i="30" s="1"/>
  <c r="L315" i="30" s="1"/>
  <c r="N564" i="30"/>
  <c r="E698" i="30"/>
  <c r="E701" i="30" s="1"/>
  <c r="E706" i="30" s="1"/>
  <c r="E709" i="30" s="1"/>
  <c r="N621" i="30"/>
  <c r="F698" i="30"/>
  <c r="F701" i="30" s="1"/>
  <c r="F706" i="30" s="1"/>
  <c r="F709" i="30" s="1"/>
  <c r="N113" i="30"/>
  <c r="N84" i="30"/>
  <c r="G134" i="30"/>
  <c r="G137" i="30" s="1"/>
  <c r="G142" i="30" s="1"/>
  <c r="G145" i="30" s="1"/>
  <c r="N198" i="30"/>
  <c r="I219" i="30"/>
  <c r="I222" i="30" s="1"/>
  <c r="I227" i="30" s="1"/>
  <c r="I230" i="30" s="1"/>
  <c r="D360" i="30"/>
  <c r="D363" i="30" s="1"/>
  <c r="D368" i="30" s="1"/>
  <c r="D371" i="30" s="1"/>
  <c r="N383" i="30"/>
  <c r="K512" i="30"/>
  <c r="M524" i="30"/>
  <c r="M529" i="30" s="1"/>
  <c r="M532" i="30" s="1"/>
  <c r="M537" i="30" s="1"/>
  <c r="M540" i="30" s="1"/>
  <c r="B134" i="30"/>
  <c r="B137" i="30" s="1"/>
  <c r="B142" i="30" s="1"/>
  <c r="L158" i="30"/>
  <c r="N158" i="30" s="1"/>
  <c r="D186" i="30"/>
  <c r="D191" i="30" s="1"/>
  <c r="D194" i="30" s="1"/>
  <c r="D199" i="30" s="1"/>
  <c r="D202" i="30" s="1"/>
  <c r="J219" i="30"/>
  <c r="J222" i="30" s="1"/>
  <c r="J227" i="30" s="1"/>
  <c r="J230" i="30" s="1"/>
  <c r="N311" i="30"/>
  <c r="D332" i="30"/>
  <c r="D335" i="30" s="1"/>
  <c r="D340" i="30" s="1"/>
  <c r="D343" i="30" s="1"/>
  <c r="E360" i="30"/>
  <c r="E363" i="30" s="1"/>
  <c r="E368" i="30" s="1"/>
  <c r="E371" i="30" s="1"/>
  <c r="C388" i="30"/>
  <c r="C391" i="30" s="1"/>
  <c r="C396" i="30" s="1"/>
  <c r="C399" i="30" s="1"/>
  <c r="I427" i="30"/>
  <c r="N45" i="30"/>
  <c r="E73" i="30"/>
  <c r="E78" i="30" s="1"/>
  <c r="E81" i="30" s="1"/>
  <c r="E86" i="30" s="1"/>
  <c r="E89" i="30" s="1"/>
  <c r="D134" i="30"/>
  <c r="D137" i="30" s="1"/>
  <c r="D142" i="30" s="1"/>
  <c r="D145" i="30" s="1"/>
  <c r="E186" i="30"/>
  <c r="E191" i="30" s="1"/>
  <c r="E194" i="30" s="1"/>
  <c r="E199" i="30" s="1"/>
  <c r="E202" i="30" s="1"/>
  <c r="L242" i="30"/>
  <c r="L247" i="30" s="1"/>
  <c r="L250" i="30" s="1"/>
  <c r="L255" i="30" s="1"/>
  <c r="L258" i="30" s="1"/>
  <c r="N339" i="30"/>
  <c r="N367" i="30"/>
  <c r="N85" i="30"/>
  <c r="E134" i="30"/>
  <c r="E137" i="30" s="1"/>
  <c r="E142" i="30" s="1"/>
  <c r="E145" i="30" s="1"/>
  <c r="D163" i="30"/>
  <c r="D166" i="30" s="1"/>
  <c r="D171" i="30" s="1"/>
  <c r="D174" i="30" s="1"/>
  <c r="N310" i="30"/>
  <c r="G371" i="30"/>
  <c r="C445" i="30"/>
  <c r="C448" i="30" s="1"/>
  <c r="C453" i="30" s="1"/>
  <c r="C456" i="30" s="1"/>
  <c r="K440" i="30"/>
  <c r="K445" i="30" s="1"/>
  <c r="K448" i="30" s="1"/>
  <c r="K453" i="30" s="1"/>
  <c r="K456" i="30" s="1"/>
  <c r="N507" i="30"/>
  <c r="I529" i="30"/>
  <c r="I532" i="30" s="1"/>
  <c r="I537" i="30" s="1"/>
  <c r="I540" i="30" s="1"/>
  <c r="C529" i="30"/>
  <c r="C532" i="30" s="1"/>
  <c r="C537" i="30" s="1"/>
  <c r="C540" i="30" s="1"/>
  <c r="H73" i="30"/>
  <c r="H78" i="30" s="1"/>
  <c r="H81" i="30" s="1"/>
  <c r="H86" i="30" s="1"/>
  <c r="H89" i="30" s="1"/>
  <c r="K186" i="30"/>
  <c r="K191" i="30" s="1"/>
  <c r="K194" i="30" s="1"/>
  <c r="K199" i="30" s="1"/>
  <c r="K202" i="30" s="1"/>
  <c r="I332" i="30"/>
  <c r="I335" i="30" s="1"/>
  <c r="I340" i="30" s="1"/>
  <c r="I343" i="30" s="1"/>
  <c r="N338" i="30"/>
  <c r="N395" i="30"/>
  <c r="I468" i="30"/>
  <c r="I473" i="30" s="1"/>
  <c r="I476" i="30" s="1"/>
  <c r="I481" i="30" s="1"/>
  <c r="I484" i="30" s="1"/>
  <c r="D529" i="30"/>
  <c r="D532" i="30" s="1"/>
  <c r="D537" i="30" s="1"/>
  <c r="D540" i="30" s="1"/>
  <c r="J581" i="30"/>
  <c r="J609" i="30"/>
  <c r="J614" i="30" s="1"/>
  <c r="J617" i="30" s="1"/>
  <c r="J622" i="30" s="1"/>
  <c r="J625" i="30" s="1"/>
  <c r="H637" i="30"/>
  <c r="N637" i="30" s="1"/>
  <c r="D78" i="30"/>
  <c r="D81" i="30" s="1"/>
  <c r="D86" i="30" s="1"/>
  <c r="D89" i="30" s="1"/>
  <c r="N112" i="30"/>
  <c r="F163" i="30"/>
  <c r="F166" i="30" s="1"/>
  <c r="F171" i="30" s="1"/>
  <c r="F174" i="30" s="1"/>
  <c r="N282" i="30"/>
  <c r="J304" i="30"/>
  <c r="J307" i="30" s="1"/>
  <c r="J312" i="30" s="1"/>
  <c r="J315" i="30" s="1"/>
  <c r="K581" i="30"/>
  <c r="K586" i="30" s="1"/>
  <c r="K589" i="30" s="1"/>
  <c r="K594" i="30" s="1"/>
  <c r="K597" i="30" s="1"/>
  <c r="C614" i="30"/>
  <c r="C617" i="30" s="1"/>
  <c r="C622" i="30" s="1"/>
  <c r="C625" i="30" s="1"/>
  <c r="N705" i="30"/>
  <c r="N281" i="30"/>
  <c r="K304" i="30"/>
  <c r="K307" i="30" s="1"/>
  <c r="K312" i="30" s="1"/>
  <c r="K315" i="30" s="1"/>
  <c r="N593" i="30"/>
  <c r="D665" i="30"/>
  <c r="D670" i="30" s="1"/>
  <c r="D673" i="30" s="1"/>
  <c r="D678" i="30" s="1"/>
  <c r="D681" i="30" s="1"/>
  <c r="N704" i="30"/>
  <c r="K371" i="30"/>
  <c r="I388" i="30"/>
  <c r="I391" i="30" s="1"/>
  <c r="I396" i="30" s="1"/>
  <c r="I399" i="30" s="1"/>
  <c r="N394" i="30"/>
  <c r="H416" i="30"/>
  <c r="H419" i="30" s="1"/>
  <c r="H424" i="30" s="1"/>
  <c r="H427" i="30" s="1"/>
  <c r="N536" i="30"/>
  <c r="E568" i="30"/>
  <c r="H50" i="30"/>
  <c r="H53" i="30" s="1"/>
  <c r="H58" i="30" s="1"/>
  <c r="H61" i="30" s="1"/>
  <c r="G78" i="30"/>
  <c r="G81" i="30" s="1"/>
  <c r="G86" i="30" s="1"/>
  <c r="G89" i="30" s="1"/>
  <c r="N254" i="30"/>
  <c r="J388" i="30"/>
  <c r="J391" i="30" s="1"/>
  <c r="J396" i="30" s="1"/>
  <c r="J399" i="30" s="1"/>
  <c r="N452" i="30"/>
  <c r="F484" i="30"/>
  <c r="B524" i="30"/>
  <c r="B529" i="30" s="1"/>
  <c r="B532" i="30" s="1"/>
  <c r="B537" i="30" s="1"/>
  <c r="D642" i="30"/>
  <c r="D645" i="30" s="1"/>
  <c r="D650" i="30" s="1"/>
  <c r="D653" i="30" s="1"/>
  <c r="N648" i="30"/>
  <c r="I665" i="30"/>
  <c r="I670" i="30" s="1"/>
  <c r="I673" i="30" s="1"/>
  <c r="I678" i="30" s="1"/>
  <c r="I681" i="30" s="1"/>
  <c r="N99" i="30"/>
  <c r="N141" i="30"/>
  <c r="J163" i="30"/>
  <c r="J166" i="30" s="1"/>
  <c r="J171" i="30" s="1"/>
  <c r="J174" i="30" s="1"/>
  <c r="N169" i="30"/>
  <c r="D219" i="30"/>
  <c r="D222" i="30" s="1"/>
  <c r="D227" i="30" s="1"/>
  <c r="D230" i="30" s="1"/>
  <c r="D299" i="30"/>
  <c r="D304" i="30" s="1"/>
  <c r="D307" i="30" s="1"/>
  <c r="D312" i="30" s="1"/>
  <c r="D315" i="30" s="1"/>
  <c r="N480" i="30"/>
  <c r="D501" i="30"/>
  <c r="D504" i="30" s="1"/>
  <c r="D509" i="30" s="1"/>
  <c r="D512" i="30" s="1"/>
  <c r="M496" i="30"/>
  <c r="M501" i="30" s="1"/>
  <c r="M504" i="30" s="1"/>
  <c r="M509" i="30" s="1"/>
  <c r="M512" i="30" s="1"/>
  <c r="G557" i="30"/>
  <c r="G560" i="30" s="1"/>
  <c r="G565" i="30" s="1"/>
  <c r="G568" i="30" s="1"/>
  <c r="E586" i="30"/>
  <c r="E589" i="30" s="1"/>
  <c r="E594" i="30" s="1"/>
  <c r="E597" i="30" s="1"/>
  <c r="N170" i="30"/>
  <c r="I247" i="30"/>
  <c r="I250" i="30" s="1"/>
  <c r="I255" i="30" s="1"/>
  <c r="I258" i="30" s="1"/>
  <c r="N140" i="30"/>
  <c r="I191" i="30"/>
  <c r="I194" i="30" s="1"/>
  <c r="I199" i="30" s="1"/>
  <c r="I202" i="30" s="1"/>
  <c r="L214" i="30"/>
  <c r="L219" i="30" s="1"/>
  <c r="L222" i="30" s="1"/>
  <c r="L227" i="30" s="1"/>
  <c r="L230" i="30" s="1"/>
  <c r="N366" i="30"/>
  <c r="L399" i="30"/>
  <c r="N423" i="30"/>
  <c r="J445" i="30"/>
  <c r="J448" i="30" s="1"/>
  <c r="J453" i="30" s="1"/>
  <c r="J456" i="30" s="1"/>
  <c r="N451" i="30"/>
  <c r="H473" i="30"/>
  <c r="H476" i="30" s="1"/>
  <c r="H481" i="30" s="1"/>
  <c r="H484" i="30" s="1"/>
  <c r="N535" i="30"/>
  <c r="N592" i="30"/>
  <c r="F653" i="30"/>
  <c r="J693" i="30"/>
  <c r="J698" i="30" s="1"/>
  <c r="J701" i="30" s="1"/>
  <c r="J706" i="30" s="1"/>
  <c r="J709" i="30" s="1"/>
  <c r="N609" i="30"/>
  <c r="B701" i="30"/>
  <c r="B706" i="30" s="1"/>
  <c r="M586" i="30"/>
  <c r="M589" i="30" s="1"/>
  <c r="M594" i="30" s="1"/>
  <c r="M597" i="30" s="1"/>
  <c r="N607" i="30"/>
  <c r="B614" i="30"/>
  <c r="G642" i="30"/>
  <c r="G645" i="30" s="1"/>
  <c r="G650" i="30" s="1"/>
  <c r="G653" i="30" s="1"/>
  <c r="L670" i="30"/>
  <c r="L673" i="30" s="1"/>
  <c r="L678" i="30" s="1"/>
  <c r="L681" i="30" s="1"/>
  <c r="N691" i="30"/>
  <c r="N579" i="30"/>
  <c r="B586" i="30"/>
  <c r="G614" i="30"/>
  <c r="G617" i="30" s="1"/>
  <c r="G622" i="30" s="1"/>
  <c r="G625" i="30" s="1"/>
  <c r="C586" i="30"/>
  <c r="C589" i="30" s="1"/>
  <c r="C594" i="30" s="1"/>
  <c r="C597" i="30" s="1"/>
  <c r="H614" i="30"/>
  <c r="H617" i="30" s="1"/>
  <c r="H622" i="30" s="1"/>
  <c r="H625" i="30" s="1"/>
  <c r="M642" i="30"/>
  <c r="M645" i="30" s="1"/>
  <c r="M650" i="30" s="1"/>
  <c r="M653" i="30" s="1"/>
  <c r="N663" i="30"/>
  <c r="B670" i="30"/>
  <c r="G698" i="30"/>
  <c r="G701" i="30" s="1"/>
  <c r="G706" i="30" s="1"/>
  <c r="G709" i="30" s="1"/>
  <c r="D586" i="30"/>
  <c r="D589" i="30" s="1"/>
  <c r="D594" i="30" s="1"/>
  <c r="D597" i="30" s="1"/>
  <c r="I614" i="30"/>
  <c r="I617" i="30" s="1"/>
  <c r="I622" i="30" s="1"/>
  <c r="I625" i="30" s="1"/>
  <c r="C670" i="30"/>
  <c r="C673" i="30" s="1"/>
  <c r="C678" i="30" s="1"/>
  <c r="C681" i="30" s="1"/>
  <c r="H698" i="30"/>
  <c r="H701" i="30" s="1"/>
  <c r="H706" i="30" s="1"/>
  <c r="H709" i="30" s="1"/>
  <c r="I698" i="30"/>
  <c r="I701" i="30" s="1"/>
  <c r="I706" i="30" s="1"/>
  <c r="I709" i="30" s="1"/>
  <c r="G586" i="30"/>
  <c r="G589" i="30" s="1"/>
  <c r="G594" i="30" s="1"/>
  <c r="G597" i="30" s="1"/>
  <c r="L614" i="30"/>
  <c r="L617" i="30" s="1"/>
  <c r="L622" i="30" s="1"/>
  <c r="L625" i="30" s="1"/>
  <c r="F670" i="30"/>
  <c r="F673" i="30" s="1"/>
  <c r="F678" i="30" s="1"/>
  <c r="F681" i="30" s="1"/>
  <c r="K698" i="30"/>
  <c r="K701" i="30" s="1"/>
  <c r="K706" i="30" s="1"/>
  <c r="K709" i="30" s="1"/>
  <c r="H586" i="30"/>
  <c r="H589" i="30" s="1"/>
  <c r="H594" i="30" s="1"/>
  <c r="H597" i="30" s="1"/>
  <c r="M614" i="30"/>
  <c r="M617" i="30" s="1"/>
  <c r="M622" i="30" s="1"/>
  <c r="M625" i="30" s="1"/>
  <c r="N635" i="30"/>
  <c r="B642" i="30"/>
  <c r="G670" i="30"/>
  <c r="G673" i="30" s="1"/>
  <c r="G678" i="30" s="1"/>
  <c r="G681" i="30" s="1"/>
  <c r="L698" i="30"/>
  <c r="L701" i="30" s="1"/>
  <c r="L706" i="30" s="1"/>
  <c r="L709" i="30" s="1"/>
  <c r="I586" i="30"/>
  <c r="I589" i="30" s="1"/>
  <c r="I594" i="30" s="1"/>
  <c r="I597" i="30" s="1"/>
  <c r="C642" i="30"/>
  <c r="C645" i="30" s="1"/>
  <c r="C650" i="30" s="1"/>
  <c r="C653" i="30" s="1"/>
  <c r="H670" i="30"/>
  <c r="H673" i="30" s="1"/>
  <c r="H678" i="30" s="1"/>
  <c r="H681" i="30" s="1"/>
  <c r="M698" i="30"/>
  <c r="M701" i="30" s="1"/>
  <c r="M706" i="30" s="1"/>
  <c r="M709" i="30" s="1"/>
  <c r="N466" i="30"/>
  <c r="B473" i="30"/>
  <c r="N550" i="30"/>
  <c r="E473" i="30"/>
  <c r="E476" i="30" s="1"/>
  <c r="E481" i="30" s="1"/>
  <c r="E484" i="30" s="1"/>
  <c r="J501" i="30"/>
  <c r="J504" i="30" s="1"/>
  <c r="J509" i="30" s="1"/>
  <c r="J512" i="30" s="1"/>
  <c r="D557" i="30"/>
  <c r="D560" i="30" s="1"/>
  <c r="D565" i="30" s="1"/>
  <c r="D568" i="30" s="1"/>
  <c r="N438" i="30"/>
  <c r="B445" i="30"/>
  <c r="G473" i="30"/>
  <c r="G476" i="30" s="1"/>
  <c r="G481" i="30" s="1"/>
  <c r="G484" i="30" s="1"/>
  <c r="L501" i="30"/>
  <c r="L504" i="30" s="1"/>
  <c r="L509" i="30" s="1"/>
  <c r="L512" i="30" s="1"/>
  <c r="F557" i="30"/>
  <c r="F560" i="30" s="1"/>
  <c r="F565" i="30" s="1"/>
  <c r="F568" i="30" s="1"/>
  <c r="N522" i="30"/>
  <c r="G445" i="30"/>
  <c r="G448" i="30" s="1"/>
  <c r="G453" i="30" s="1"/>
  <c r="G456" i="30" s="1"/>
  <c r="L473" i="30"/>
  <c r="L476" i="30" s="1"/>
  <c r="L481" i="30" s="1"/>
  <c r="L484" i="30" s="1"/>
  <c r="F529" i="30"/>
  <c r="F532" i="30" s="1"/>
  <c r="F537" i="30" s="1"/>
  <c r="F540" i="30" s="1"/>
  <c r="K557" i="30"/>
  <c r="K560" i="30" s="1"/>
  <c r="K565" i="30" s="1"/>
  <c r="K568" i="30" s="1"/>
  <c r="H445" i="30"/>
  <c r="H448" i="30" s="1"/>
  <c r="H453" i="30" s="1"/>
  <c r="H456" i="30" s="1"/>
  <c r="M473" i="30"/>
  <c r="M476" i="30" s="1"/>
  <c r="M481" i="30" s="1"/>
  <c r="M484" i="30" s="1"/>
  <c r="N494" i="30"/>
  <c r="B501" i="30"/>
  <c r="G529" i="30"/>
  <c r="G532" i="30" s="1"/>
  <c r="G537" i="30" s="1"/>
  <c r="G540" i="30" s="1"/>
  <c r="L557" i="30"/>
  <c r="L560" i="30" s="1"/>
  <c r="L565" i="30" s="1"/>
  <c r="L568" i="30" s="1"/>
  <c r="I445" i="30"/>
  <c r="I448" i="30" s="1"/>
  <c r="I453" i="30" s="1"/>
  <c r="I456" i="30" s="1"/>
  <c r="C501" i="30"/>
  <c r="C504" i="30" s="1"/>
  <c r="C509" i="30" s="1"/>
  <c r="C512" i="30" s="1"/>
  <c r="H529" i="30"/>
  <c r="H532" i="30" s="1"/>
  <c r="H537" i="30" s="1"/>
  <c r="H540" i="30" s="1"/>
  <c r="M557" i="30"/>
  <c r="M560" i="30" s="1"/>
  <c r="M565" i="30" s="1"/>
  <c r="M568" i="30" s="1"/>
  <c r="N327" i="30"/>
  <c r="B332" i="30"/>
  <c r="B419" i="30"/>
  <c r="B424" i="30" s="1"/>
  <c r="N355" i="30"/>
  <c r="E416" i="30"/>
  <c r="E419" i="30" s="1"/>
  <c r="E424" i="30" s="1"/>
  <c r="E427" i="30" s="1"/>
  <c r="N411" i="30"/>
  <c r="N409" i="30"/>
  <c r="N325" i="30"/>
  <c r="N297" i="30"/>
  <c r="B304" i="30"/>
  <c r="G332" i="30"/>
  <c r="G335" i="30" s="1"/>
  <c r="G340" i="30" s="1"/>
  <c r="G343" i="30" s="1"/>
  <c r="L360" i="30"/>
  <c r="L363" i="30" s="1"/>
  <c r="L368" i="30" s="1"/>
  <c r="L371" i="30" s="1"/>
  <c r="F416" i="30"/>
  <c r="F419" i="30" s="1"/>
  <c r="F424" i="30" s="1"/>
  <c r="F427" i="30" s="1"/>
  <c r="C304" i="30"/>
  <c r="C307" i="30" s="1"/>
  <c r="C312" i="30" s="1"/>
  <c r="C315" i="30" s="1"/>
  <c r="H332" i="30"/>
  <c r="H335" i="30" s="1"/>
  <c r="H340" i="30" s="1"/>
  <c r="H343" i="30" s="1"/>
  <c r="M360" i="30"/>
  <c r="M363" i="30" s="1"/>
  <c r="M368" i="30" s="1"/>
  <c r="M371" i="30" s="1"/>
  <c r="N381" i="30"/>
  <c r="B388" i="30"/>
  <c r="G416" i="30"/>
  <c r="G419" i="30" s="1"/>
  <c r="G424" i="30" s="1"/>
  <c r="G427" i="30" s="1"/>
  <c r="F388" i="30"/>
  <c r="F391" i="30" s="1"/>
  <c r="F396" i="30" s="1"/>
  <c r="F399" i="30" s="1"/>
  <c r="K416" i="30"/>
  <c r="K419" i="30" s="1"/>
  <c r="K424" i="30" s="1"/>
  <c r="K427" i="30" s="1"/>
  <c r="H304" i="30"/>
  <c r="H307" i="30" s="1"/>
  <c r="H312" i="30" s="1"/>
  <c r="H315" i="30" s="1"/>
  <c r="M332" i="30"/>
  <c r="M335" i="30" s="1"/>
  <c r="M340" i="30" s="1"/>
  <c r="M343" i="30" s="1"/>
  <c r="N353" i="30"/>
  <c r="B360" i="30"/>
  <c r="G388" i="30"/>
  <c r="G391" i="30" s="1"/>
  <c r="G396" i="30" s="1"/>
  <c r="G399" i="30" s="1"/>
  <c r="L416" i="30"/>
  <c r="L419" i="30" s="1"/>
  <c r="L424" i="30" s="1"/>
  <c r="L427" i="30" s="1"/>
  <c r="I304" i="30"/>
  <c r="I307" i="30" s="1"/>
  <c r="I312" i="30" s="1"/>
  <c r="I315" i="30" s="1"/>
  <c r="C360" i="30"/>
  <c r="C363" i="30" s="1"/>
  <c r="C368" i="30" s="1"/>
  <c r="C371" i="30" s="1"/>
  <c r="H388" i="30"/>
  <c r="H391" i="30" s="1"/>
  <c r="H396" i="30" s="1"/>
  <c r="H399" i="30" s="1"/>
  <c r="M416" i="30"/>
  <c r="M419" i="30" s="1"/>
  <c r="M424" i="30" s="1"/>
  <c r="M427" i="30" s="1"/>
  <c r="N186" i="30"/>
  <c r="B278" i="30"/>
  <c r="B283" i="30" s="1"/>
  <c r="N214" i="30"/>
  <c r="E275" i="30"/>
  <c r="E278" i="30" s="1"/>
  <c r="E283" i="30" s="1"/>
  <c r="E286" i="30" s="1"/>
  <c r="N270" i="30"/>
  <c r="B202" i="30"/>
  <c r="N184" i="30"/>
  <c r="N268" i="30"/>
  <c r="F191" i="30"/>
  <c r="F194" i="30" s="1"/>
  <c r="F199" i="30" s="1"/>
  <c r="F202" i="30" s="1"/>
  <c r="K219" i="30"/>
  <c r="K222" i="30" s="1"/>
  <c r="K227" i="30" s="1"/>
  <c r="K230" i="30" s="1"/>
  <c r="N156" i="30"/>
  <c r="B163" i="30"/>
  <c r="G191" i="30"/>
  <c r="G194" i="30" s="1"/>
  <c r="G199" i="30" s="1"/>
  <c r="G202" i="30" s="1"/>
  <c r="C163" i="30"/>
  <c r="C166" i="30" s="1"/>
  <c r="C171" i="30" s="1"/>
  <c r="C174" i="30" s="1"/>
  <c r="H191" i="30"/>
  <c r="H194" i="30" s="1"/>
  <c r="H199" i="30" s="1"/>
  <c r="H202" i="30" s="1"/>
  <c r="M219" i="30"/>
  <c r="M222" i="30" s="1"/>
  <c r="M227" i="30" s="1"/>
  <c r="M230" i="30" s="1"/>
  <c r="N240" i="30"/>
  <c r="B247" i="30"/>
  <c r="G163" i="30"/>
  <c r="G166" i="30" s="1"/>
  <c r="G171" i="30" s="1"/>
  <c r="G174" i="30" s="1"/>
  <c r="L191" i="30"/>
  <c r="L194" i="30" s="1"/>
  <c r="L199" i="30" s="1"/>
  <c r="L202" i="30" s="1"/>
  <c r="F247" i="30"/>
  <c r="F250" i="30" s="1"/>
  <c r="F255" i="30" s="1"/>
  <c r="F258" i="30" s="1"/>
  <c r="K275" i="30"/>
  <c r="K278" i="30" s="1"/>
  <c r="K283" i="30" s="1"/>
  <c r="K286" i="30" s="1"/>
  <c r="H163" i="30"/>
  <c r="H166" i="30" s="1"/>
  <c r="H171" i="30" s="1"/>
  <c r="H174" i="30" s="1"/>
  <c r="M191" i="30"/>
  <c r="M194" i="30" s="1"/>
  <c r="M199" i="30" s="1"/>
  <c r="M202" i="30" s="1"/>
  <c r="N212" i="30"/>
  <c r="B219" i="30"/>
  <c r="G247" i="30"/>
  <c r="G250" i="30" s="1"/>
  <c r="G255" i="30" s="1"/>
  <c r="G258" i="30" s="1"/>
  <c r="L275" i="30"/>
  <c r="L278" i="30" s="1"/>
  <c r="L283" i="30" s="1"/>
  <c r="L286" i="30" s="1"/>
  <c r="I163" i="30"/>
  <c r="I166" i="30" s="1"/>
  <c r="I171" i="30" s="1"/>
  <c r="I174" i="30" s="1"/>
  <c r="C219" i="30"/>
  <c r="C222" i="30" s="1"/>
  <c r="C227" i="30" s="1"/>
  <c r="C230" i="30" s="1"/>
  <c r="H247" i="30"/>
  <c r="H250" i="30" s="1"/>
  <c r="H255" i="30" s="1"/>
  <c r="H258" i="30" s="1"/>
  <c r="M275" i="30"/>
  <c r="M278" i="30" s="1"/>
  <c r="M283" i="30" s="1"/>
  <c r="M286" i="30" s="1"/>
  <c r="F134" i="30"/>
  <c r="F137" i="30" s="1"/>
  <c r="F142" i="30" s="1"/>
  <c r="F145" i="30" s="1"/>
  <c r="N129" i="30"/>
  <c r="B145" i="30"/>
  <c r="N127" i="30"/>
  <c r="K134" i="30"/>
  <c r="K137" i="30" s="1"/>
  <c r="K142" i="30" s="1"/>
  <c r="K145" i="30" s="1"/>
  <c r="L134" i="30"/>
  <c r="L137" i="30" s="1"/>
  <c r="L142" i="30" s="1"/>
  <c r="L145" i="30" s="1"/>
  <c r="M134" i="30"/>
  <c r="M137" i="30" s="1"/>
  <c r="M142" i="30" s="1"/>
  <c r="M145" i="30" s="1"/>
  <c r="B109" i="30"/>
  <c r="B114" i="30" s="1"/>
  <c r="D101" i="30"/>
  <c r="N101" i="30" s="1"/>
  <c r="F106" i="30"/>
  <c r="F109" i="30" s="1"/>
  <c r="F114" i="30" s="1"/>
  <c r="F117" i="30" s="1"/>
  <c r="K106" i="30"/>
  <c r="K109" i="30" s="1"/>
  <c r="K114" i="30" s="1"/>
  <c r="K117" i="30" s="1"/>
  <c r="L106" i="30"/>
  <c r="L109" i="30" s="1"/>
  <c r="L114" i="30" s="1"/>
  <c r="L117" i="30" s="1"/>
  <c r="M106" i="30"/>
  <c r="M109" i="30" s="1"/>
  <c r="M114" i="30" s="1"/>
  <c r="M117" i="30" s="1"/>
  <c r="F78" i="30"/>
  <c r="F81" i="30" s="1"/>
  <c r="F86" i="30" s="1"/>
  <c r="F89" i="30" s="1"/>
  <c r="B81" i="30"/>
  <c r="B86" i="30" s="1"/>
  <c r="N71" i="30"/>
  <c r="K78" i="30"/>
  <c r="K81" i="30" s="1"/>
  <c r="K86" i="30" s="1"/>
  <c r="K89" i="30" s="1"/>
  <c r="L78" i="30"/>
  <c r="L81" i="30" s="1"/>
  <c r="L86" i="30" s="1"/>
  <c r="L89" i="30" s="1"/>
  <c r="M78" i="30"/>
  <c r="M81" i="30" s="1"/>
  <c r="M86" i="30" s="1"/>
  <c r="M89" i="30" s="1"/>
  <c r="N43" i="30"/>
  <c r="B50" i="30"/>
  <c r="G50" i="30"/>
  <c r="G53" i="30" s="1"/>
  <c r="G58" i="30" s="1"/>
  <c r="G61" i="30" s="1"/>
  <c r="K50" i="30"/>
  <c r="K53" i="30" s="1"/>
  <c r="K58" i="30" s="1"/>
  <c r="K61" i="30" s="1"/>
  <c r="L50" i="30"/>
  <c r="L53" i="30" s="1"/>
  <c r="L58" i="30" s="1"/>
  <c r="L61" i="30" s="1"/>
  <c r="M50" i="30"/>
  <c r="M53" i="30" s="1"/>
  <c r="M58" i="30" s="1"/>
  <c r="M61" i="30" s="1"/>
  <c r="N20" i="30"/>
  <c r="N19" i="30"/>
  <c r="N14" i="30"/>
  <c r="N13" i="30"/>
  <c r="C29" i="30"/>
  <c r="D29" i="30"/>
  <c r="E29" i="30"/>
  <c r="F29" i="30"/>
  <c r="G29" i="30"/>
  <c r="H29" i="30"/>
  <c r="I29" i="30"/>
  <c r="J29" i="30"/>
  <c r="K29" i="30"/>
  <c r="L29" i="30"/>
  <c r="M29" i="30"/>
  <c r="B29" i="30"/>
  <c r="C28" i="30"/>
  <c r="D28" i="30"/>
  <c r="E28" i="30"/>
  <c r="F28" i="30"/>
  <c r="G28" i="30"/>
  <c r="H28" i="30"/>
  <c r="I28" i="30"/>
  <c r="J28" i="30"/>
  <c r="K28" i="30"/>
  <c r="L28" i="30"/>
  <c r="M28" i="30"/>
  <c r="B28" i="30"/>
  <c r="N29" i="30" l="1"/>
  <c r="N299" i="30"/>
  <c r="N440" i="30"/>
  <c r="N693" i="30"/>
  <c r="N468" i="30"/>
  <c r="N581" i="30"/>
  <c r="N665" i="30"/>
  <c r="N552" i="30"/>
  <c r="N73" i="30"/>
  <c r="J586" i="30"/>
  <c r="J589" i="30" s="1"/>
  <c r="J594" i="30" s="1"/>
  <c r="J597" i="30" s="1"/>
  <c r="N28" i="30"/>
  <c r="N242" i="30"/>
  <c r="L163" i="30"/>
  <c r="L166" i="30" s="1"/>
  <c r="L171" i="30" s="1"/>
  <c r="L174" i="30" s="1"/>
  <c r="N496" i="30"/>
  <c r="H642" i="30"/>
  <c r="H645" i="30" s="1"/>
  <c r="H650" i="30" s="1"/>
  <c r="H653" i="30" s="1"/>
  <c r="N524" i="30"/>
  <c r="B617" i="30"/>
  <c r="B622" i="30" s="1"/>
  <c r="N614" i="30"/>
  <c r="B589" i="30"/>
  <c r="B594" i="30" s="1"/>
  <c r="B673" i="30"/>
  <c r="B678" i="30" s="1"/>
  <c r="N670" i="30"/>
  <c r="B709" i="30"/>
  <c r="N706" i="30"/>
  <c r="N698" i="30"/>
  <c r="B645" i="30"/>
  <c r="B650" i="30" s="1"/>
  <c r="B476" i="30"/>
  <c r="B481" i="30" s="1"/>
  <c r="N473" i="30"/>
  <c r="B540" i="30"/>
  <c r="N537" i="30"/>
  <c r="N565" i="30"/>
  <c r="N557" i="30"/>
  <c r="B448" i="30"/>
  <c r="B453" i="30" s="1"/>
  <c r="N445" i="30"/>
  <c r="N501" i="30"/>
  <c r="B504" i="30"/>
  <c r="B509" i="30" s="1"/>
  <c r="N529" i="30"/>
  <c r="B363" i="30"/>
  <c r="B368" i="30" s="1"/>
  <c r="N360" i="30"/>
  <c r="B427" i="30"/>
  <c r="N424" i="30"/>
  <c r="B307" i="30"/>
  <c r="B312" i="30" s="1"/>
  <c r="N304" i="30"/>
  <c r="B391" i="30"/>
  <c r="B396" i="30" s="1"/>
  <c r="N388" i="30"/>
  <c r="N416" i="30"/>
  <c r="B335" i="30"/>
  <c r="B340" i="30" s="1"/>
  <c r="N332" i="30"/>
  <c r="N199" i="30"/>
  <c r="B250" i="30"/>
  <c r="B255" i="30" s="1"/>
  <c r="N247" i="30"/>
  <c r="B286" i="30"/>
  <c r="N283" i="30"/>
  <c r="N275" i="30"/>
  <c r="B166" i="30"/>
  <c r="B171" i="30" s="1"/>
  <c r="B222" i="30"/>
  <c r="B227" i="30" s="1"/>
  <c r="N219" i="30"/>
  <c r="N191" i="30"/>
  <c r="N134" i="30"/>
  <c r="N142" i="30"/>
  <c r="B117" i="30"/>
  <c r="D106" i="30"/>
  <c r="B89" i="30"/>
  <c r="N86" i="30"/>
  <c r="N78" i="30"/>
  <c r="N50" i="30"/>
  <c r="B53" i="30"/>
  <c r="B58" i="30" s="1"/>
  <c r="C15" i="30"/>
  <c r="D15" i="30"/>
  <c r="E15" i="30"/>
  <c r="F15" i="30"/>
  <c r="G15" i="30"/>
  <c r="H15" i="30"/>
  <c r="I15" i="30"/>
  <c r="J15" i="30"/>
  <c r="K15" i="30"/>
  <c r="L15" i="30"/>
  <c r="M15" i="30"/>
  <c r="N163" i="30" l="1"/>
  <c r="N586" i="30"/>
  <c r="N642" i="30"/>
  <c r="B653" i="30"/>
  <c r="N650" i="30"/>
  <c r="B681" i="30"/>
  <c r="N678" i="30"/>
  <c r="B597" i="30"/>
  <c r="N594" i="30"/>
  <c r="B625" i="30"/>
  <c r="N622" i="30"/>
  <c r="B512" i="30"/>
  <c r="N509" i="30"/>
  <c r="B456" i="30"/>
  <c r="N453" i="30"/>
  <c r="B484" i="30"/>
  <c r="N481" i="30"/>
  <c r="B399" i="30"/>
  <c r="N396" i="30"/>
  <c r="B343" i="30"/>
  <c r="N340" i="30"/>
  <c r="B315" i="30"/>
  <c r="N312" i="30"/>
  <c r="B371" i="30"/>
  <c r="N368" i="30"/>
  <c r="B230" i="30"/>
  <c r="N227" i="30"/>
  <c r="B258" i="30"/>
  <c r="N255" i="30"/>
  <c r="B174" i="30"/>
  <c r="N171" i="30"/>
  <c r="D109" i="30"/>
  <c r="D114" i="30" s="1"/>
  <c r="N106" i="30"/>
  <c r="B61" i="30"/>
  <c r="N58" i="30"/>
  <c r="N15" i="30"/>
  <c r="E17" i="30"/>
  <c r="E22" i="30" s="1"/>
  <c r="E25" i="30" s="1"/>
  <c r="E30" i="30" s="1"/>
  <c r="D117" i="30" l="1"/>
  <c r="N114" i="30"/>
  <c r="B22" i="30"/>
  <c r="Q14" i="30"/>
  <c r="Q13" i="30"/>
  <c r="Q12" i="30"/>
  <c r="Q11" i="30"/>
  <c r="Q10" i="30"/>
  <c r="B25" i="30" l="1"/>
  <c r="N27" i="30"/>
  <c r="M17" i="30"/>
  <c r="L17" i="30"/>
  <c r="K17" i="30"/>
  <c r="J17" i="30"/>
  <c r="I17" i="30"/>
  <c r="H17" i="30"/>
  <c r="G17" i="30"/>
  <c r="F17" i="30"/>
  <c r="D17" i="30"/>
  <c r="C17" i="30"/>
  <c r="N17" i="30" s="1"/>
  <c r="Q35" i="30" l="1"/>
  <c r="C22" i="30"/>
  <c r="G22" i="30"/>
  <c r="G25" i="30" s="1"/>
  <c r="G30" i="30" s="1"/>
  <c r="K22" i="30"/>
  <c r="K25" i="30" s="1"/>
  <c r="K30" i="30" s="1"/>
  <c r="F22" i="30"/>
  <c r="F25" i="30" s="1"/>
  <c r="F30" i="30" s="1"/>
  <c r="D22" i="30"/>
  <c r="D25" i="30" s="1"/>
  <c r="D30" i="30" s="1"/>
  <c r="H22" i="30"/>
  <c r="H25" i="30" s="1"/>
  <c r="H30" i="30" s="1"/>
  <c r="L22" i="30"/>
  <c r="L25" i="30" s="1"/>
  <c r="L30" i="30" s="1"/>
  <c r="J22" i="30"/>
  <c r="J25" i="30" s="1"/>
  <c r="J30" i="30" s="1"/>
  <c r="I22" i="30"/>
  <c r="I25" i="30" s="1"/>
  <c r="I30" i="30" s="1"/>
  <c r="M22" i="30"/>
  <c r="M25" i="30" s="1"/>
  <c r="M30" i="30" s="1"/>
  <c r="C25" i="30" l="1"/>
  <c r="C30" i="30" s="1"/>
  <c r="C33" i="30" s="1"/>
  <c r="N22" i="30"/>
  <c r="Q27" i="30" s="1"/>
  <c r="B30" i="30"/>
  <c r="J33" i="30"/>
  <c r="M33" i="30"/>
  <c r="D33" i="30"/>
  <c r="L33" i="30"/>
  <c r="F33" i="30"/>
  <c r="G33" i="30"/>
  <c r="K33" i="30"/>
  <c r="H33" i="30"/>
  <c r="E33" i="30"/>
  <c r="I33" i="30"/>
  <c r="Q28" i="30" l="1"/>
  <c r="Q32" i="30"/>
  <c r="Q36" i="30" s="1"/>
  <c r="Q37" i="30" s="1"/>
  <c r="B33" i="30"/>
  <c r="N30" i="30"/>
</calcChain>
</file>

<file path=xl/sharedStrings.xml><?xml version="1.0" encoding="utf-8"?>
<sst xmlns="http://schemas.openxmlformats.org/spreadsheetml/2006/main" count="940" uniqueCount="61">
  <si>
    <t>Løn i alt</t>
  </si>
  <si>
    <t>Januar</t>
  </si>
  <si>
    <t>Februar</t>
  </si>
  <si>
    <t>Marts</t>
  </si>
  <si>
    <t>April</t>
  </si>
  <si>
    <t xml:space="preserve">Maj </t>
  </si>
  <si>
    <t>Juni</t>
  </si>
  <si>
    <t>Juli</t>
  </si>
  <si>
    <t>August</t>
  </si>
  <si>
    <t>Sept.</t>
  </si>
  <si>
    <t>Okt.</t>
  </si>
  <si>
    <t>Nov.</t>
  </si>
  <si>
    <t>Dec.</t>
  </si>
  <si>
    <t>Pensionsbidrag (arbejdsgivers)</t>
  </si>
  <si>
    <t>Hentes automatisk fra tabel ovenfor</t>
  </si>
  <si>
    <t>Beregnes automatisk</t>
  </si>
  <si>
    <t>I alt</t>
  </si>
  <si>
    <t>Indtast manuelt</t>
  </si>
  <si>
    <t>Timer omregnet til standardårsværk</t>
  </si>
  <si>
    <t>Kontrol af samlet lønudgift - og om der skal yderligere nedskrives end beregnet ovenfor</t>
  </si>
  <si>
    <t>Løn i alt jf. bilagsoversigt</t>
  </si>
  <si>
    <t>løn i alt  beregnet</t>
  </si>
  <si>
    <t>Difference (se tjekliste for forklaring)</t>
  </si>
  <si>
    <t xml:space="preserve">% andel på projektet </t>
  </si>
  <si>
    <t xml:space="preserve">Max. Udbetaling </t>
  </si>
  <si>
    <t>% andel der er arbejdet på projektet ( Timer)</t>
  </si>
  <si>
    <t>Timer brugt på projektet i alt</t>
  </si>
  <si>
    <t>Fiskeristyrelsen</t>
  </si>
  <si>
    <t xml:space="preserve">J. nr.  </t>
  </si>
  <si>
    <t>projekt</t>
  </si>
  <si>
    <t>Vandløbsrestaurering</t>
  </si>
  <si>
    <t>År</t>
  </si>
  <si>
    <t xml:space="preserve">Navn:  </t>
  </si>
  <si>
    <t>Grundløn</t>
  </si>
  <si>
    <t>Div tillæg</t>
  </si>
  <si>
    <t>Grundløn i alt</t>
  </si>
  <si>
    <t>Feriepenge</t>
  </si>
  <si>
    <t>ATP (se løndseddel *2)</t>
  </si>
  <si>
    <t>Ved udbetaling ansøgt timeløn</t>
  </si>
  <si>
    <t>Afholdte antal timer</t>
  </si>
  <si>
    <t>Ved udbetaling Ansøgt løn</t>
  </si>
  <si>
    <t>Kontrol</t>
  </si>
  <si>
    <t>Skal der ske nedskrivning</t>
  </si>
  <si>
    <t xml:space="preserve">Samlede registrerede arbejdstimer </t>
  </si>
  <si>
    <t>ATP=  Arbejdsgiver betaler 2 gange så meget som medarbejder</t>
  </si>
  <si>
    <t>Husk at ændre årsværk efter timerne hvis nødvendigt!</t>
  </si>
  <si>
    <t>37 timer =</t>
  </si>
  <si>
    <t xml:space="preserve">35 timer= </t>
  </si>
  <si>
    <t xml:space="preserve">33 timer= </t>
  </si>
  <si>
    <t>32 timer =</t>
  </si>
  <si>
    <t xml:space="preserve">30 timer= </t>
  </si>
  <si>
    <t>Disse årsværker gælder for EHFAF fra år 2022</t>
  </si>
  <si>
    <t>Disse årsværker gælder for EHFF indtil år 2021</t>
  </si>
  <si>
    <t>Feriepenge tillæg  for 2020 hvis relevant</t>
  </si>
  <si>
    <t xml:space="preserve">FST´s udregning af timeløn </t>
  </si>
  <si>
    <t>Timeløn (FST udregning)</t>
  </si>
  <si>
    <t>Lønudgifter i alt (FST udregning)</t>
  </si>
  <si>
    <t>Lønberegningskema for vandløbsrestaurering</t>
  </si>
  <si>
    <t>Årsværk pr måned</t>
  </si>
  <si>
    <t xml:space="preserve">Difference </t>
  </si>
  <si>
    <t>Årsværk=  Se tilsagn eller vejledning på ordningen - ellers 1626 timer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</si>
</sst>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6" fillId="0" borderId="0"/>
  </cellStyleXfs>
  <cellXfs count="41">
    <xf numFmtId="0" fontId="0" fillId="0" borderId="0" xfId="0"/>
    <xf numFmtId="1" fontId="0" fillId="6" borderId="0" xfId="0" applyNumberFormat="1" applyFont="1" applyFill="1"/>
    <xf numFmtId="4" fontId="0" fillId="3" borderId="1" xfId="0" applyNumberFormat="1" applyFont="1" applyFill="1" applyBorder="1"/>
    <xf numFmtId="4" fontId="2" fillId="0" borderId="0" xfId="0" applyNumberFormat="1" applyFont="1"/>
    <xf numFmtId="4" fontId="0" fillId="0" borderId="0" xfId="0" applyNumberFormat="1" applyFont="1"/>
    <xf numFmtId="4" fontId="9" fillId="0" borderId="0" xfId="0" applyNumberFormat="1" applyFont="1"/>
    <xf numFmtId="4" fontId="4" fillId="0" borderId="0" xfId="0" applyNumberFormat="1" applyFont="1"/>
    <xf numFmtId="4" fontId="0" fillId="0" borderId="0" xfId="0" applyNumberFormat="1" applyFont="1" applyFill="1"/>
    <xf numFmtId="4" fontId="10" fillId="0" borderId="0" xfId="0" applyNumberFormat="1" applyFont="1"/>
    <xf numFmtId="4" fontId="0" fillId="0" borderId="1" xfId="0" applyNumberFormat="1" applyFont="1" applyBorder="1"/>
    <xf numFmtId="4" fontId="0" fillId="0" borderId="0" xfId="0" applyNumberFormat="1" applyFont="1" applyFill="1" applyBorder="1"/>
    <xf numFmtId="4" fontId="7" fillId="6" borderId="0" xfId="0" applyNumberFormat="1" applyFont="1" applyFill="1" applyAlignment="1">
      <alignment vertical="center"/>
    </xf>
    <xf numFmtId="4" fontId="0" fillId="0" borderId="1" xfId="0" applyNumberFormat="1" applyFont="1" applyBorder="1" applyAlignment="1"/>
    <xf numFmtId="4" fontId="8" fillId="6" borderId="0" xfId="0" applyNumberFormat="1" applyFont="1" applyFill="1" applyBorder="1"/>
    <xf numFmtId="4" fontId="0" fillId="0" borderId="1" xfId="0" applyNumberFormat="1" applyFont="1" applyFill="1" applyBorder="1"/>
    <xf numFmtId="4" fontId="0" fillId="6" borderId="0" xfId="0" applyNumberFormat="1" applyFont="1" applyFill="1"/>
    <xf numFmtId="4" fontId="0" fillId="2" borderId="1" xfId="0" applyNumberFormat="1" applyFont="1" applyFill="1" applyBorder="1"/>
    <xf numFmtId="4" fontId="2" fillId="0" borderId="0" xfId="0" applyNumberFormat="1" applyFont="1" applyFill="1" applyBorder="1" applyAlignment="1">
      <alignment vertical="center" wrapText="1"/>
    </xf>
    <xf numFmtId="4" fontId="0" fillId="2" borderId="0" xfId="0" applyNumberFormat="1" applyFont="1" applyFill="1" applyBorder="1" applyAlignment="1">
      <alignment vertical="center" wrapText="1"/>
    </xf>
    <xf numFmtId="4" fontId="0" fillId="5" borderId="1" xfId="0" applyNumberFormat="1" applyFont="1" applyFill="1" applyBorder="1"/>
    <xf numFmtId="4" fontId="0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top" wrapText="1"/>
    </xf>
    <xf numFmtId="4" fontId="0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0" fillId="0" borderId="0" xfId="0" applyNumberFormat="1" applyFont="1" applyAlignment="1">
      <alignment vertical="center"/>
    </xf>
    <xf numFmtId="4" fontId="2" fillId="2" borderId="0" xfId="0" applyNumberFormat="1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wrapText="1"/>
    </xf>
    <xf numFmtId="4" fontId="0" fillId="4" borderId="1" xfId="0" applyNumberFormat="1" applyFont="1" applyFill="1" applyBorder="1"/>
    <xf numFmtId="4" fontId="0" fillId="2" borderId="1" xfId="3" applyNumberFormat="1" applyFont="1" applyFill="1" applyBorder="1" applyAlignment="1">
      <alignment wrapText="1"/>
    </xf>
    <xf numFmtId="1" fontId="7" fillId="6" borderId="0" xfId="0" applyNumberFormat="1" applyFont="1" applyFill="1" applyAlignment="1">
      <alignment vertical="center"/>
    </xf>
    <xf numFmtId="1" fontId="0" fillId="6" borderId="0" xfId="0" applyNumberFormat="1" applyFont="1" applyFill="1" applyBorder="1"/>
    <xf numFmtId="1" fontId="1" fillId="0" borderId="0" xfId="0" applyNumberFormat="1" applyFont="1" applyFill="1" applyBorder="1" applyAlignment="1">
      <alignment wrapText="1"/>
    </xf>
    <xf numFmtId="1" fontId="0" fillId="3" borderId="1" xfId="0" applyNumberFormat="1" applyFont="1" applyFill="1" applyBorder="1"/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 wrapText="1"/>
    </xf>
  </cellXfs>
  <cellStyles count="5">
    <cellStyle name="Komma" xfId="3" builtinId="3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00000000-0005-0000-0000-000004000000}"/>
  </cellStyles>
  <dxfs count="75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0</xdr:col>
      <xdr:colOff>981075</xdr:colOff>
      <xdr:row>2</xdr:row>
      <xdr:rowOff>114300</xdr:rowOff>
    </xdr:to>
    <xdr:pic>
      <xdr:nvPicPr>
        <xdr:cNvPr id="3" name="Billede 2" descr="http://naturerhverv.dk/fileadmin/user_upload/NaturErhverv/Filer/Tilskud/Projekttilskud/Fiskeriudvikling/Synliggoerelse/EU_flag_1_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575"/>
          <a:ext cx="6858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429149</xdr:colOff>
      <xdr:row>0</xdr:row>
      <xdr:rowOff>177939</xdr:rowOff>
    </xdr:from>
    <xdr:to>
      <xdr:col>13</xdr:col>
      <xdr:colOff>713643</xdr:colOff>
      <xdr:row>5</xdr:row>
      <xdr:rowOff>7432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69E309CE-36EA-41CC-8390-39C1920573A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06649" y="177939"/>
          <a:ext cx="3019425" cy="771526"/>
        </a:xfrm>
        <a:prstGeom prst="rect">
          <a:avLst/>
        </a:prstGeom>
      </xdr:spPr>
    </xdr:pic>
    <xdr:clientData/>
  </xdr:twoCellAnchor>
  <xdr:twoCellAnchor editAs="oneCell">
    <xdr:from>
      <xdr:col>0</xdr:col>
      <xdr:colOff>1645590</xdr:colOff>
      <xdr:row>0</xdr:row>
      <xdr:rowOff>44346</xdr:rowOff>
    </xdr:from>
    <xdr:to>
      <xdr:col>1</xdr:col>
      <xdr:colOff>32485</xdr:colOff>
      <xdr:row>4</xdr:row>
      <xdr:rowOff>17999</xdr:rowOff>
    </xdr:to>
    <xdr:pic>
      <xdr:nvPicPr>
        <xdr:cNvPr id="5" name="Billede 4" descr="Hav og fisk">
          <a:extLst>
            <a:ext uri="{FF2B5EF4-FFF2-40B4-BE49-F238E27FC236}">
              <a16:creationId xmlns:a16="http://schemas.microsoft.com/office/drawing/2014/main" id="{28FACD67-2206-4FD5-A0D8-16D804DB5E9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5590" y="44346"/>
          <a:ext cx="949120" cy="7356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A709"/>
  <sheetViews>
    <sheetView tabSelected="1" zoomScale="71" zoomScaleNormal="71" workbookViewId="0">
      <selection activeCell="A9" sqref="A9"/>
    </sheetView>
  </sheetViews>
  <sheetFormatPr defaultRowHeight="15" x14ac:dyDescent="0.25"/>
  <cols>
    <col min="1" max="1" width="38.42578125" style="4" customWidth="1"/>
    <col min="2" max="2" width="13.7109375" style="4" customWidth="1"/>
    <col min="3" max="3" width="13.7109375" style="4" bestFit="1" customWidth="1"/>
    <col min="4" max="13" width="13.7109375" style="4" customWidth="1"/>
    <col min="14" max="14" width="13.7109375" style="4" bestFit="1" customWidth="1"/>
    <col min="15" max="15" width="21" style="4" customWidth="1"/>
    <col min="16" max="16" width="58.140625" style="4" customWidth="1"/>
    <col min="17" max="17" width="15.85546875" style="4" customWidth="1"/>
    <col min="18" max="18" width="29.28515625" style="4" customWidth="1"/>
    <col min="19" max="250" width="9.140625" style="4"/>
    <col min="251" max="251" width="27.7109375" style="4" bestFit="1" customWidth="1"/>
    <col min="252" max="257" width="10.140625" style="4" bestFit="1" customWidth="1"/>
    <col min="258" max="506" width="9.140625" style="4"/>
    <col min="507" max="507" width="27.7109375" style="4" bestFit="1" customWidth="1"/>
    <col min="508" max="513" width="10.140625" style="4" bestFit="1" customWidth="1"/>
    <col min="514" max="762" width="9.140625" style="4"/>
    <col min="763" max="763" width="27.7109375" style="4" bestFit="1" customWidth="1"/>
    <col min="764" max="769" width="10.140625" style="4" bestFit="1" customWidth="1"/>
    <col min="770" max="1018" width="9.140625" style="4"/>
    <col min="1019" max="1019" width="27.7109375" style="4" bestFit="1" customWidth="1"/>
    <col min="1020" max="1025" width="10.140625" style="4" bestFit="1" customWidth="1"/>
    <col min="1026" max="1274" width="9.140625" style="4"/>
    <col min="1275" max="1275" width="27.7109375" style="4" bestFit="1" customWidth="1"/>
    <col min="1276" max="1281" width="10.140625" style="4" bestFit="1" customWidth="1"/>
    <col min="1282" max="1530" width="9.140625" style="4"/>
    <col min="1531" max="1531" width="27.7109375" style="4" bestFit="1" customWidth="1"/>
    <col min="1532" max="1537" width="10.140625" style="4" bestFit="1" customWidth="1"/>
    <col min="1538" max="1786" width="9.140625" style="4"/>
    <col min="1787" max="1787" width="27.7109375" style="4" bestFit="1" customWidth="1"/>
    <col min="1788" max="1793" width="10.140625" style="4" bestFit="1" customWidth="1"/>
    <col min="1794" max="2042" width="9.140625" style="4"/>
    <col min="2043" max="2043" width="27.7109375" style="4" bestFit="1" customWidth="1"/>
    <col min="2044" max="2049" width="10.140625" style="4" bestFit="1" customWidth="1"/>
    <col min="2050" max="2298" width="9.140625" style="4"/>
    <col min="2299" max="2299" width="27.7109375" style="4" bestFit="1" customWidth="1"/>
    <col min="2300" max="2305" width="10.140625" style="4" bestFit="1" customWidth="1"/>
    <col min="2306" max="2554" width="9.140625" style="4"/>
    <col min="2555" max="2555" width="27.7109375" style="4" bestFit="1" customWidth="1"/>
    <col min="2556" max="2561" width="10.140625" style="4" bestFit="1" customWidth="1"/>
    <col min="2562" max="2810" width="9.140625" style="4"/>
    <col min="2811" max="2811" width="27.7109375" style="4" bestFit="1" customWidth="1"/>
    <col min="2812" max="2817" width="10.140625" style="4" bestFit="1" customWidth="1"/>
    <col min="2818" max="3066" width="9.140625" style="4"/>
    <col min="3067" max="3067" width="27.7109375" style="4" bestFit="1" customWidth="1"/>
    <col min="3068" max="3073" width="10.140625" style="4" bestFit="1" customWidth="1"/>
    <col min="3074" max="3322" width="9.140625" style="4"/>
    <col min="3323" max="3323" width="27.7109375" style="4" bestFit="1" customWidth="1"/>
    <col min="3324" max="3329" width="10.140625" style="4" bestFit="1" customWidth="1"/>
    <col min="3330" max="3578" width="9.140625" style="4"/>
    <col min="3579" max="3579" width="27.7109375" style="4" bestFit="1" customWidth="1"/>
    <col min="3580" max="3585" width="10.140625" style="4" bestFit="1" customWidth="1"/>
    <col min="3586" max="3834" width="9.140625" style="4"/>
    <col min="3835" max="3835" width="27.7109375" style="4" bestFit="1" customWidth="1"/>
    <col min="3836" max="3841" width="10.140625" style="4" bestFit="1" customWidth="1"/>
    <col min="3842" max="4090" width="9.140625" style="4"/>
    <col min="4091" max="4091" width="27.7109375" style="4" bestFit="1" customWidth="1"/>
    <col min="4092" max="4097" width="10.140625" style="4" bestFit="1" customWidth="1"/>
    <col min="4098" max="4346" width="9.140625" style="4"/>
    <col min="4347" max="4347" width="27.7109375" style="4" bestFit="1" customWidth="1"/>
    <col min="4348" max="4353" width="10.140625" style="4" bestFit="1" customWidth="1"/>
    <col min="4354" max="4602" width="9.140625" style="4"/>
    <col min="4603" max="4603" width="27.7109375" style="4" bestFit="1" customWidth="1"/>
    <col min="4604" max="4609" width="10.140625" style="4" bestFit="1" customWidth="1"/>
    <col min="4610" max="4858" width="9.140625" style="4"/>
    <col min="4859" max="4859" width="27.7109375" style="4" bestFit="1" customWidth="1"/>
    <col min="4860" max="4865" width="10.140625" style="4" bestFit="1" customWidth="1"/>
    <col min="4866" max="5114" width="9.140625" style="4"/>
    <col min="5115" max="5115" width="27.7109375" style="4" bestFit="1" customWidth="1"/>
    <col min="5116" max="5121" width="10.140625" style="4" bestFit="1" customWidth="1"/>
    <col min="5122" max="5370" width="9.140625" style="4"/>
    <col min="5371" max="5371" width="27.7109375" style="4" bestFit="1" customWidth="1"/>
    <col min="5372" max="5377" width="10.140625" style="4" bestFit="1" customWidth="1"/>
    <col min="5378" max="5626" width="9.140625" style="4"/>
    <col min="5627" max="5627" width="27.7109375" style="4" bestFit="1" customWidth="1"/>
    <col min="5628" max="5633" width="10.140625" style="4" bestFit="1" customWidth="1"/>
    <col min="5634" max="5882" width="9.140625" style="4"/>
    <col min="5883" max="5883" width="27.7109375" style="4" bestFit="1" customWidth="1"/>
    <col min="5884" max="5889" width="10.140625" style="4" bestFit="1" customWidth="1"/>
    <col min="5890" max="6138" width="9.140625" style="4"/>
    <col min="6139" max="6139" width="27.7109375" style="4" bestFit="1" customWidth="1"/>
    <col min="6140" max="6145" width="10.140625" style="4" bestFit="1" customWidth="1"/>
    <col min="6146" max="6394" width="9.140625" style="4"/>
    <col min="6395" max="6395" width="27.7109375" style="4" bestFit="1" customWidth="1"/>
    <col min="6396" max="6401" width="10.140625" style="4" bestFit="1" customWidth="1"/>
    <col min="6402" max="6650" width="9.140625" style="4"/>
    <col min="6651" max="6651" width="27.7109375" style="4" bestFit="1" customWidth="1"/>
    <col min="6652" max="6657" width="10.140625" style="4" bestFit="1" customWidth="1"/>
    <col min="6658" max="6906" width="9.140625" style="4"/>
    <col min="6907" max="6907" width="27.7109375" style="4" bestFit="1" customWidth="1"/>
    <col min="6908" max="6913" width="10.140625" style="4" bestFit="1" customWidth="1"/>
    <col min="6914" max="7162" width="9.140625" style="4"/>
    <col min="7163" max="7163" width="27.7109375" style="4" bestFit="1" customWidth="1"/>
    <col min="7164" max="7169" width="10.140625" style="4" bestFit="1" customWidth="1"/>
    <col min="7170" max="7418" width="9.140625" style="4"/>
    <col min="7419" max="7419" width="27.7109375" style="4" bestFit="1" customWidth="1"/>
    <col min="7420" max="7425" width="10.140625" style="4" bestFit="1" customWidth="1"/>
    <col min="7426" max="7674" width="9.140625" style="4"/>
    <col min="7675" max="7675" width="27.7109375" style="4" bestFit="1" customWidth="1"/>
    <col min="7676" max="7681" width="10.140625" style="4" bestFit="1" customWidth="1"/>
    <col min="7682" max="7930" width="9.140625" style="4"/>
    <col min="7931" max="7931" width="27.7109375" style="4" bestFit="1" customWidth="1"/>
    <col min="7932" max="7937" width="10.140625" style="4" bestFit="1" customWidth="1"/>
    <col min="7938" max="8186" width="9.140625" style="4"/>
    <col min="8187" max="8187" width="27.7109375" style="4" bestFit="1" customWidth="1"/>
    <col min="8188" max="8193" width="10.140625" style="4" bestFit="1" customWidth="1"/>
    <col min="8194" max="8442" width="9.140625" style="4"/>
    <col min="8443" max="8443" width="27.7109375" style="4" bestFit="1" customWidth="1"/>
    <col min="8444" max="8449" width="10.140625" style="4" bestFit="1" customWidth="1"/>
    <col min="8450" max="8698" width="9.140625" style="4"/>
    <col min="8699" max="8699" width="27.7109375" style="4" bestFit="1" customWidth="1"/>
    <col min="8700" max="8705" width="10.140625" style="4" bestFit="1" customWidth="1"/>
    <col min="8706" max="8954" width="9.140625" style="4"/>
    <col min="8955" max="8955" width="27.7109375" style="4" bestFit="1" customWidth="1"/>
    <col min="8956" max="8961" width="10.140625" style="4" bestFit="1" customWidth="1"/>
    <col min="8962" max="9210" width="9.140625" style="4"/>
    <col min="9211" max="9211" width="27.7109375" style="4" bestFit="1" customWidth="1"/>
    <col min="9212" max="9217" width="10.140625" style="4" bestFit="1" customWidth="1"/>
    <col min="9218" max="9466" width="9.140625" style="4"/>
    <col min="9467" max="9467" width="27.7109375" style="4" bestFit="1" customWidth="1"/>
    <col min="9468" max="9473" width="10.140625" style="4" bestFit="1" customWidth="1"/>
    <col min="9474" max="9722" width="9.140625" style="4"/>
    <col min="9723" max="9723" width="27.7109375" style="4" bestFit="1" customWidth="1"/>
    <col min="9724" max="9729" width="10.140625" style="4" bestFit="1" customWidth="1"/>
    <col min="9730" max="9978" width="9.140625" style="4"/>
    <col min="9979" max="9979" width="27.7109375" style="4" bestFit="1" customWidth="1"/>
    <col min="9980" max="9985" width="10.140625" style="4" bestFit="1" customWidth="1"/>
    <col min="9986" max="10234" width="9.140625" style="4"/>
    <col min="10235" max="10235" width="27.7109375" style="4" bestFit="1" customWidth="1"/>
    <col min="10236" max="10241" width="10.140625" style="4" bestFit="1" customWidth="1"/>
    <col min="10242" max="10490" width="9.140625" style="4"/>
    <col min="10491" max="10491" width="27.7109375" style="4" bestFit="1" customWidth="1"/>
    <col min="10492" max="10497" width="10.140625" style="4" bestFit="1" customWidth="1"/>
    <col min="10498" max="10746" width="9.140625" style="4"/>
    <col min="10747" max="10747" width="27.7109375" style="4" bestFit="1" customWidth="1"/>
    <col min="10748" max="10753" width="10.140625" style="4" bestFit="1" customWidth="1"/>
    <col min="10754" max="11002" width="9.140625" style="4"/>
    <col min="11003" max="11003" width="27.7109375" style="4" bestFit="1" customWidth="1"/>
    <col min="11004" max="11009" width="10.140625" style="4" bestFit="1" customWidth="1"/>
    <col min="11010" max="11258" width="9.140625" style="4"/>
    <col min="11259" max="11259" width="27.7109375" style="4" bestFit="1" customWidth="1"/>
    <col min="11260" max="11265" width="10.140625" style="4" bestFit="1" customWidth="1"/>
    <col min="11266" max="11514" width="9.140625" style="4"/>
    <col min="11515" max="11515" width="27.7109375" style="4" bestFit="1" customWidth="1"/>
    <col min="11516" max="11521" width="10.140625" style="4" bestFit="1" customWidth="1"/>
    <col min="11522" max="11770" width="9.140625" style="4"/>
    <col min="11771" max="11771" width="27.7109375" style="4" bestFit="1" customWidth="1"/>
    <col min="11772" max="11777" width="10.140625" style="4" bestFit="1" customWidth="1"/>
    <col min="11778" max="12026" width="9.140625" style="4"/>
    <col min="12027" max="12027" width="27.7109375" style="4" bestFit="1" customWidth="1"/>
    <col min="12028" max="12033" width="10.140625" style="4" bestFit="1" customWidth="1"/>
    <col min="12034" max="12282" width="9.140625" style="4"/>
    <col min="12283" max="12283" width="27.7109375" style="4" bestFit="1" customWidth="1"/>
    <col min="12284" max="12289" width="10.140625" style="4" bestFit="1" customWidth="1"/>
    <col min="12290" max="12538" width="9.140625" style="4"/>
    <col min="12539" max="12539" width="27.7109375" style="4" bestFit="1" customWidth="1"/>
    <col min="12540" max="12545" width="10.140625" style="4" bestFit="1" customWidth="1"/>
    <col min="12546" max="12794" width="9.140625" style="4"/>
    <col min="12795" max="12795" width="27.7109375" style="4" bestFit="1" customWidth="1"/>
    <col min="12796" max="12801" width="10.140625" style="4" bestFit="1" customWidth="1"/>
    <col min="12802" max="13050" width="9.140625" style="4"/>
    <col min="13051" max="13051" width="27.7109375" style="4" bestFit="1" customWidth="1"/>
    <col min="13052" max="13057" width="10.140625" style="4" bestFit="1" customWidth="1"/>
    <col min="13058" max="13306" width="9.140625" style="4"/>
    <col min="13307" max="13307" width="27.7109375" style="4" bestFit="1" customWidth="1"/>
    <col min="13308" max="13313" width="10.140625" style="4" bestFit="1" customWidth="1"/>
    <col min="13314" max="13562" width="9.140625" style="4"/>
    <col min="13563" max="13563" width="27.7109375" style="4" bestFit="1" customWidth="1"/>
    <col min="13564" max="13569" width="10.140625" style="4" bestFit="1" customWidth="1"/>
    <col min="13570" max="13818" width="9.140625" style="4"/>
    <col min="13819" max="13819" width="27.7109375" style="4" bestFit="1" customWidth="1"/>
    <col min="13820" max="13825" width="10.140625" style="4" bestFit="1" customWidth="1"/>
    <col min="13826" max="14074" width="9.140625" style="4"/>
    <col min="14075" max="14075" width="27.7109375" style="4" bestFit="1" customWidth="1"/>
    <col min="14076" max="14081" width="10.140625" style="4" bestFit="1" customWidth="1"/>
    <col min="14082" max="14330" width="9.140625" style="4"/>
    <col min="14331" max="14331" width="27.7109375" style="4" bestFit="1" customWidth="1"/>
    <col min="14332" max="14337" width="10.140625" style="4" bestFit="1" customWidth="1"/>
    <col min="14338" max="14586" width="9.140625" style="4"/>
    <col min="14587" max="14587" width="27.7109375" style="4" bestFit="1" customWidth="1"/>
    <col min="14588" max="14593" width="10.140625" style="4" bestFit="1" customWidth="1"/>
    <col min="14594" max="14842" width="9.140625" style="4"/>
    <col min="14843" max="14843" width="27.7109375" style="4" bestFit="1" customWidth="1"/>
    <col min="14844" max="14849" width="10.140625" style="4" bestFit="1" customWidth="1"/>
    <col min="14850" max="15098" width="9.140625" style="4"/>
    <col min="15099" max="15099" width="27.7109375" style="4" bestFit="1" customWidth="1"/>
    <col min="15100" max="15105" width="10.140625" style="4" bestFit="1" customWidth="1"/>
    <col min="15106" max="15354" width="9.140625" style="4"/>
    <col min="15355" max="15355" width="27.7109375" style="4" bestFit="1" customWidth="1"/>
    <col min="15356" max="15361" width="10.140625" style="4" bestFit="1" customWidth="1"/>
    <col min="15362" max="15610" width="9.140625" style="4"/>
    <col min="15611" max="15611" width="27.7109375" style="4" bestFit="1" customWidth="1"/>
    <col min="15612" max="15617" width="10.140625" style="4" bestFit="1" customWidth="1"/>
    <col min="15618" max="15866" width="9.140625" style="4"/>
    <col min="15867" max="15867" width="27.7109375" style="4" bestFit="1" customWidth="1"/>
    <col min="15868" max="15873" width="10.140625" style="4" bestFit="1" customWidth="1"/>
    <col min="15874" max="16122" width="9.140625" style="4"/>
    <col min="16123" max="16123" width="27.7109375" style="4" bestFit="1" customWidth="1"/>
    <col min="16124" max="16129" width="10.140625" style="4" bestFit="1" customWidth="1"/>
    <col min="16130" max="16384" width="9.140625" style="4"/>
  </cols>
  <sheetData>
    <row r="4" spans="1:27" x14ac:dyDescent="0.25">
      <c r="A4" s="3" t="s">
        <v>27</v>
      </c>
      <c r="B4" s="3"/>
      <c r="C4" s="3"/>
      <c r="D4" s="3"/>
      <c r="E4" s="3"/>
      <c r="F4" s="3"/>
      <c r="G4" s="3"/>
      <c r="H4" s="3"/>
    </row>
    <row r="5" spans="1:27" s="7" customFormat="1" x14ac:dyDescent="0.25">
      <c r="A5" s="5" t="s">
        <v>44</v>
      </c>
      <c r="B5" s="6"/>
      <c r="C5" s="4"/>
      <c r="D5" s="4"/>
      <c r="E5" s="4"/>
      <c r="F5" s="4"/>
      <c r="G5" s="4"/>
      <c r="H5" s="4"/>
    </row>
    <row r="6" spans="1:27" s="7" customFormat="1" x14ac:dyDescent="0.25">
      <c r="A6" s="5" t="s">
        <v>60</v>
      </c>
      <c r="B6" s="6"/>
      <c r="C6" s="4"/>
      <c r="D6" s="8" t="s">
        <v>57</v>
      </c>
      <c r="E6" s="8"/>
      <c r="F6" s="8"/>
      <c r="G6" s="3"/>
      <c r="H6" s="4"/>
    </row>
    <row r="8" spans="1:27" ht="15.75" customHeight="1" x14ac:dyDescent="0.25">
      <c r="A8" s="35" t="s">
        <v>54</v>
      </c>
      <c r="B8" s="35"/>
      <c r="C8" s="35"/>
      <c r="D8" s="9" t="s">
        <v>29</v>
      </c>
      <c r="E8" s="36" t="s">
        <v>30</v>
      </c>
      <c r="F8" s="37"/>
      <c r="G8" s="38"/>
      <c r="H8" s="9"/>
      <c r="I8" s="9"/>
      <c r="J8" s="9"/>
      <c r="K8" s="9"/>
      <c r="L8" s="9"/>
      <c r="M8" s="9"/>
      <c r="P8" s="11" t="s">
        <v>45</v>
      </c>
      <c r="Q8" s="29"/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A9" s="2" t="s">
        <v>28</v>
      </c>
      <c r="B9" s="33"/>
      <c r="C9" s="33"/>
      <c r="D9" s="9"/>
      <c r="E9" s="9"/>
      <c r="F9" s="12"/>
      <c r="G9" s="34" t="s">
        <v>31</v>
      </c>
      <c r="H9" s="34"/>
      <c r="I9" s="2"/>
      <c r="J9" s="9"/>
      <c r="K9" s="9"/>
      <c r="L9" s="9"/>
      <c r="M9" s="9"/>
      <c r="P9" s="13" t="s">
        <v>52</v>
      </c>
      <c r="Q9" s="30"/>
      <c r="S9" s="10"/>
      <c r="T9" s="10"/>
      <c r="U9" s="10"/>
      <c r="V9" s="10"/>
      <c r="W9" s="10"/>
      <c r="X9" s="10"/>
      <c r="Y9" s="10"/>
      <c r="Z9" s="10"/>
      <c r="AA9" s="10"/>
    </row>
    <row r="10" spans="1:27" x14ac:dyDescent="0.25">
      <c r="A10" s="2" t="s">
        <v>32</v>
      </c>
      <c r="B10" s="9"/>
      <c r="C10" s="9"/>
      <c r="D10" s="9"/>
      <c r="E10" s="9"/>
      <c r="F10" s="12"/>
      <c r="G10" s="12"/>
      <c r="H10" s="9"/>
      <c r="I10" s="9"/>
      <c r="J10" s="9"/>
      <c r="K10" s="12"/>
      <c r="L10" s="12"/>
      <c r="M10" s="14"/>
      <c r="N10" s="7"/>
      <c r="P10" s="15" t="s">
        <v>46</v>
      </c>
      <c r="Q10" s="1">
        <f>(37/37)*1513</f>
        <v>1513</v>
      </c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 t="s">
        <v>16</v>
      </c>
      <c r="P11" s="15" t="s">
        <v>47</v>
      </c>
      <c r="Q11" s="1">
        <f>(35/37)*1513</f>
        <v>1431.2162162162163</v>
      </c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9"/>
      <c r="B12" s="14" t="s">
        <v>1</v>
      </c>
      <c r="C12" s="14" t="s">
        <v>2</v>
      </c>
      <c r="D12" s="9" t="s">
        <v>3</v>
      </c>
      <c r="E12" s="9" t="s">
        <v>4</v>
      </c>
      <c r="F12" s="9" t="s">
        <v>5</v>
      </c>
      <c r="G12" s="14" t="s">
        <v>6</v>
      </c>
      <c r="H12" s="14" t="s">
        <v>7</v>
      </c>
      <c r="I12" s="14" t="s">
        <v>8</v>
      </c>
      <c r="J12" s="14" t="s">
        <v>9</v>
      </c>
      <c r="K12" s="14" t="s">
        <v>10</v>
      </c>
      <c r="L12" s="14" t="s">
        <v>11</v>
      </c>
      <c r="M12" s="14" t="s">
        <v>12</v>
      </c>
      <c r="N12" s="9"/>
      <c r="P12" s="15" t="s">
        <v>48</v>
      </c>
      <c r="Q12" s="1">
        <f>(33/37)*1513</f>
        <v>1349.4324324324325</v>
      </c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A13" s="16" t="s">
        <v>33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16">
        <f>ROUND(SUM(B13:M13),2)</f>
        <v>0</v>
      </c>
      <c r="P13" s="15" t="s">
        <v>49</v>
      </c>
      <c r="Q13" s="1">
        <f>(32/37)*1513</f>
        <v>1308.5405405405406</v>
      </c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1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6">
        <f t="shared" ref="N14:N15" si="0">ROUND(SUM(B14:M14),2)</f>
        <v>0</v>
      </c>
      <c r="P14" s="15" t="s">
        <v>50</v>
      </c>
      <c r="Q14" s="1">
        <f>(30/37)*1513</f>
        <v>1226.7567567567569</v>
      </c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18.75" x14ac:dyDescent="0.3">
      <c r="A15" s="16" t="s">
        <v>35</v>
      </c>
      <c r="B15" s="16">
        <f t="shared" ref="B15" si="1">ROUND(B13+B14,2)</f>
        <v>0</v>
      </c>
      <c r="C15" s="16">
        <f t="shared" ref="C15:M15" si="2">ROUND(C13+C14,2)</f>
        <v>0</v>
      </c>
      <c r="D15" s="16">
        <f t="shared" si="2"/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  <c r="M15" s="16">
        <f t="shared" si="2"/>
        <v>0</v>
      </c>
      <c r="N15" s="16">
        <f t="shared" si="0"/>
        <v>0</v>
      </c>
      <c r="P15" s="17"/>
      <c r="Q15" s="31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8.75" x14ac:dyDescent="0.3">
      <c r="A16" s="9"/>
      <c r="B16" s="14"/>
      <c r="C16" s="14"/>
      <c r="D16" s="9"/>
      <c r="E16" s="14"/>
      <c r="F16" s="9"/>
      <c r="G16" s="9"/>
      <c r="H16" s="9"/>
      <c r="I16" s="9"/>
      <c r="J16" s="14"/>
      <c r="K16" s="14"/>
      <c r="L16" s="9"/>
      <c r="M16" s="9"/>
      <c r="N16" s="9"/>
      <c r="P16" s="11" t="s">
        <v>45</v>
      </c>
      <c r="Q16" s="29"/>
      <c r="S16" s="10"/>
      <c r="T16" s="10"/>
      <c r="U16" s="10"/>
      <c r="V16" s="39"/>
      <c r="W16" s="39"/>
      <c r="X16" s="39"/>
      <c r="Y16" s="39"/>
      <c r="Z16" s="39"/>
      <c r="AA16" s="39"/>
    </row>
    <row r="17" spans="1:27" x14ac:dyDescent="0.25">
      <c r="A17" s="16" t="s">
        <v>36</v>
      </c>
      <c r="B17" s="16">
        <f t="shared" ref="B17" si="3">SUM(B15+(B20/3))*1.95/100+B18</f>
        <v>0</v>
      </c>
      <c r="C17" s="16">
        <f t="shared" ref="C17:M17" si="4">SUM(C15+(C20/3))*1.95/100+C18</f>
        <v>0</v>
      </c>
      <c r="D17" s="16">
        <f t="shared" si="4"/>
        <v>0</v>
      </c>
      <c r="E17" s="16">
        <f>SUM(E15+(E20/3))*1.95/100+E18</f>
        <v>0</v>
      </c>
      <c r="F17" s="16">
        <f t="shared" si="4"/>
        <v>0</v>
      </c>
      <c r="G17" s="16">
        <f t="shared" si="4"/>
        <v>0</v>
      </c>
      <c r="H17" s="16">
        <f t="shared" si="4"/>
        <v>0</v>
      </c>
      <c r="I17" s="16">
        <f t="shared" si="4"/>
        <v>0</v>
      </c>
      <c r="J17" s="16">
        <f t="shared" si="4"/>
        <v>0</v>
      </c>
      <c r="K17" s="16">
        <f t="shared" si="4"/>
        <v>0</v>
      </c>
      <c r="L17" s="16">
        <f t="shared" si="4"/>
        <v>0</v>
      </c>
      <c r="M17" s="16">
        <f t="shared" si="4"/>
        <v>0</v>
      </c>
      <c r="N17" s="16">
        <f>ROUND(SUM(B17:M17),2)</f>
        <v>0</v>
      </c>
      <c r="P17" s="13" t="s">
        <v>51</v>
      </c>
      <c r="Q17" s="3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25">
      <c r="A18" s="18" t="s">
        <v>53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9"/>
      <c r="P18" s="15" t="s">
        <v>46</v>
      </c>
      <c r="Q18" s="1">
        <v>1626</v>
      </c>
      <c r="S18" s="10"/>
      <c r="T18" s="10"/>
      <c r="U18" s="10"/>
      <c r="V18" s="10"/>
      <c r="W18" s="10"/>
      <c r="X18" s="10"/>
      <c r="Y18" s="10"/>
      <c r="Z18" s="10"/>
      <c r="AA18" s="10"/>
    </row>
    <row r="19" spans="1:27" x14ac:dyDescent="0.25">
      <c r="A19" s="16" t="s">
        <v>37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6">
        <f>ROUND(SUM(B19:M19),2)</f>
        <v>0</v>
      </c>
      <c r="P19" s="15" t="s">
        <v>47</v>
      </c>
      <c r="Q19" s="1">
        <v>1538</v>
      </c>
      <c r="S19" s="10"/>
      <c r="T19" s="10"/>
      <c r="U19" s="10"/>
      <c r="V19" s="10"/>
      <c r="W19" s="10"/>
      <c r="X19" s="10"/>
      <c r="Y19" s="10"/>
      <c r="Z19" s="10"/>
      <c r="AA19" s="10"/>
    </row>
    <row r="20" spans="1:27" x14ac:dyDescent="0.25">
      <c r="A20" s="16" t="s">
        <v>13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6">
        <f>ROUND(SUM(B20:M20),2)</f>
        <v>0</v>
      </c>
      <c r="P20" s="15" t="s">
        <v>48</v>
      </c>
      <c r="Q20" s="1">
        <v>1450</v>
      </c>
      <c r="S20" s="10"/>
      <c r="T20" s="10"/>
      <c r="U20" s="10"/>
      <c r="V20" s="10"/>
      <c r="W20" s="10"/>
      <c r="X20" s="10"/>
      <c r="Y20" s="10"/>
      <c r="Z20" s="10"/>
      <c r="AA20" s="10"/>
    </row>
    <row r="21" spans="1:27" x14ac:dyDescent="0.25">
      <c r="A21" s="9"/>
      <c r="B21" s="14"/>
      <c r="C21" s="14"/>
      <c r="D21" s="9"/>
      <c r="E21" s="14"/>
      <c r="F21" s="9"/>
      <c r="G21" s="9"/>
      <c r="H21" s="9"/>
      <c r="I21" s="9"/>
      <c r="J21" s="14"/>
      <c r="K21" s="14"/>
      <c r="L21" s="9"/>
      <c r="M21" s="9"/>
      <c r="N21" s="9"/>
      <c r="P21" s="15" t="s">
        <v>49</v>
      </c>
      <c r="Q21" s="1">
        <v>1406</v>
      </c>
      <c r="S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5">
      <c r="A22" s="16" t="s">
        <v>0</v>
      </c>
      <c r="B22" s="16">
        <f>SUM(B15:B20)</f>
        <v>0</v>
      </c>
      <c r="C22" s="16">
        <f t="shared" ref="C22:M22" si="5">SUM(C15:C20)</f>
        <v>0</v>
      </c>
      <c r="D22" s="16">
        <f t="shared" si="5"/>
        <v>0</v>
      </c>
      <c r="E22" s="16">
        <f>SUM(E15:E20)</f>
        <v>0</v>
      </c>
      <c r="F22" s="16">
        <f t="shared" si="5"/>
        <v>0</v>
      </c>
      <c r="G22" s="16">
        <f t="shared" si="5"/>
        <v>0</v>
      </c>
      <c r="H22" s="16">
        <f t="shared" si="5"/>
        <v>0</v>
      </c>
      <c r="I22" s="16">
        <f t="shared" si="5"/>
        <v>0</v>
      </c>
      <c r="J22" s="16">
        <f t="shared" si="5"/>
        <v>0</v>
      </c>
      <c r="K22" s="16">
        <f t="shared" si="5"/>
        <v>0</v>
      </c>
      <c r="L22" s="16">
        <f t="shared" si="5"/>
        <v>0</v>
      </c>
      <c r="M22" s="16">
        <f t="shared" si="5"/>
        <v>0</v>
      </c>
      <c r="N22" s="16">
        <f>ROUND(SUM(B22:M22),2)</f>
        <v>0</v>
      </c>
      <c r="P22" s="15" t="s">
        <v>50</v>
      </c>
      <c r="Q22" s="1">
        <v>1318</v>
      </c>
      <c r="R22" s="7"/>
      <c r="S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7"/>
      <c r="P23" s="15"/>
      <c r="Q23" s="1"/>
      <c r="R23" s="7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5.75" customHeight="1" x14ac:dyDescent="0.25">
      <c r="A24" s="16" t="s">
        <v>58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16"/>
      <c r="P24" s="10"/>
      <c r="Q24" s="10"/>
      <c r="R24" s="10"/>
      <c r="S24" s="10"/>
      <c r="T24" s="10"/>
      <c r="U24" s="10"/>
      <c r="V24" s="10"/>
      <c r="W24" s="10"/>
      <c r="X24" s="10"/>
      <c r="Z24" s="10"/>
      <c r="AA24" s="10"/>
    </row>
    <row r="25" spans="1:27" ht="15.75" customHeight="1" x14ac:dyDescent="0.25">
      <c r="A25" s="16" t="s">
        <v>55</v>
      </c>
      <c r="B25" s="19">
        <f>ROUND(IFERROR(+B22*12/B24,0),2)</f>
        <v>0</v>
      </c>
      <c r="C25" s="19">
        <f t="shared" ref="C25:M25" si="6">ROUND(IFERROR(+C22*12/C24,0),2)</f>
        <v>0</v>
      </c>
      <c r="D25" s="19">
        <f t="shared" si="6"/>
        <v>0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6"/>
        <v>0</v>
      </c>
      <c r="I25" s="19">
        <f t="shared" si="6"/>
        <v>0</v>
      </c>
      <c r="J25" s="19">
        <f t="shared" si="6"/>
        <v>0</v>
      </c>
      <c r="K25" s="19">
        <f t="shared" si="6"/>
        <v>0</v>
      </c>
      <c r="L25" s="19">
        <f t="shared" si="6"/>
        <v>0</v>
      </c>
      <c r="M25" s="19">
        <f t="shared" si="6"/>
        <v>0</v>
      </c>
      <c r="N25" s="16"/>
      <c r="P25" s="40" t="s">
        <v>19</v>
      </c>
      <c r="Q25" s="40"/>
      <c r="R25" s="40"/>
      <c r="S25" s="10"/>
      <c r="T25" s="10"/>
      <c r="U25" s="10"/>
      <c r="V25" s="10"/>
      <c r="W25" s="10"/>
      <c r="X25" s="10"/>
      <c r="Z25" s="10"/>
      <c r="AA25" s="10"/>
    </row>
    <row r="26" spans="1:27" x14ac:dyDescent="0.25">
      <c r="A26" s="16" t="s">
        <v>38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6"/>
      <c r="P26" s="20" t="s">
        <v>20</v>
      </c>
      <c r="Q26" s="2"/>
      <c r="R26" s="21" t="s">
        <v>17</v>
      </c>
      <c r="S26" s="10"/>
      <c r="T26" s="10"/>
      <c r="U26" s="10"/>
      <c r="V26" s="10"/>
      <c r="W26" s="10"/>
      <c r="X26" s="10"/>
      <c r="Z26" s="10"/>
      <c r="AA26" s="10"/>
    </row>
    <row r="27" spans="1:27" ht="24.75" x14ac:dyDescent="0.25">
      <c r="A27" s="16" t="s">
        <v>39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16">
        <f>SUM(B27:M27)</f>
        <v>0</v>
      </c>
      <c r="P27" s="20" t="s">
        <v>21</v>
      </c>
      <c r="Q27" s="22">
        <f>+N22+N50+N78+N106+N134+N163+N191+N219+N247+N275+N304+N332+N360+N388+N416+N445+N473+N501+N529+N557+N586+N614+N642+N670+N698</f>
        <v>0</v>
      </c>
      <c r="R27" s="23" t="s">
        <v>14</v>
      </c>
      <c r="S27" s="10"/>
      <c r="T27" s="10"/>
      <c r="U27" s="10"/>
      <c r="V27" s="10"/>
      <c r="W27" s="10"/>
      <c r="X27" s="10"/>
      <c r="Z27" s="10"/>
      <c r="AA27" s="10"/>
    </row>
    <row r="28" spans="1:27" x14ac:dyDescent="0.25">
      <c r="A28" s="16" t="s">
        <v>18</v>
      </c>
      <c r="B28" s="19">
        <f>ROUND(IF(B27&gt;0,(B24/12),0),2)</f>
        <v>0</v>
      </c>
      <c r="C28" s="19">
        <f t="shared" ref="C28:M28" si="7">ROUND(IF(C27&gt;0,(C24/12),0),2)</f>
        <v>0</v>
      </c>
      <c r="D28" s="19">
        <f t="shared" si="7"/>
        <v>0</v>
      </c>
      <c r="E28" s="19">
        <f t="shared" si="7"/>
        <v>0</v>
      </c>
      <c r="F28" s="19">
        <f t="shared" si="7"/>
        <v>0</v>
      </c>
      <c r="G28" s="19">
        <f t="shared" si="7"/>
        <v>0</v>
      </c>
      <c r="H28" s="19">
        <f t="shared" si="7"/>
        <v>0</v>
      </c>
      <c r="I28" s="19">
        <f t="shared" si="7"/>
        <v>0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19">
        <f t="shared" si="7"/>
        <v>0</v>
      </c>
      <c r="N28" s="16">
        <f>ROUND(SUM(B28:M28),2)</f>
        <v>0</v>
      </c>
      <c r="O28" s="7"/>
      <c r="P28" s="20" t="s">
        <v>59</v>
      </c>
      <c r="Q28" s="22">
        <f>+Q27-Q26</f>
        <v>0</v>
      </c>
      <c r="R28" s="21" t="s">
        <v>15</v>
      </c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16" t="s">
        <v>40</v>
      </c>
      <c r="B29" s="16">
        <f>ROUND(B26*B27,2)</f>
        <v>0</v>
      </c>
      <c r="C29" s="16">
        <f t="shared" ref="C29:M29" si="8">ROUND(C26*C27,2)</f>
        <v>0</v>
      </c>
      <c r="D29" s="16">
        <f t="shared" si="8"/>
        <v>0</v>
      </c>
      <c r="E29" s="16">
        <f t="shared" si="8"/>
        <v>0</v>
      </c>
      <c r="F29" s="16">
        <f t="shared" si="8"/>
        <v>0</v>
      </c>
      <c r="G29" s="16">
        <f t="shared" si="8"/>
        <v>0</v>
      </c>
      <c r="H29" s="16">
        <f t="shared" si="8"/>
        <v>0</v>
      </c>
      <c r="I29" s="16">
        <f t="shared" si="8"/>
        <v>0</v>
      </c>
      <c r="J29" s="16">
        <f t="shared" si="8"/>
        <v>0</v>
      </c>
      <c r="K29" s="16">
        <f t="shared" si="8"/>
        <v>0</v>
      </c>
      <c r="L29" s="16">
        <f t="shared" si="8"/>
        <v>0</v>
      </c>
      <c r="M29" s="16">
        <f t="shared" si="8"/>
        <v>0</v>
      </c>
      <c r="N29" s="16">
        <f t="shared" ref="N29:N30" si="9">ROUND(SUM(B29:M29),2)</f>
        <v>0</v>
      </c>
      <c r="P29" s="24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8.75" x14ac:dyDescent="0.3">
      <c r="A30" s="16" t="s">
        <v>56</v>
      </c>
      <c r="B30" s="16">
        <f>ROUND(B27*B25,2)</f>
        <v>0</v>
      </c>
      <c r="C30" s="16">
        <f t="shared" ref="C30:M30" si="10">ROUND(C27*C25,2)</f>
        <v>0</v>
      </c>
      <c r="D30" s="16">
        <f t="shared" si="10"/>
        <v>0</v>
      </c>
      <c r="E30" s="16">
        <f t="shared" si="10"/>
        <v>0</v>
      </c>
      <c r="F30" s="16">
        <f t="shared" si="10"/>
        <v>0</v>
      </c>
      <c r="G30" s="16">
        <f t="shared" si="10"/>
        <v>0</v>
      </c>
      <c r="H30" s="16">
        <f t="shared" si="10"/>
        <v>0</v>
      </c>
      <c r="I30" s="16">
        <f t="shared" si="10"/>
        <v>0</v>
      </c>
      <c r="J30" s="16">
        <f t="shared" si="10"/>
        <v>0</v>
      </c>
      <c r="K30" s="16">
        <f t="shared" si="10"/>
        <v>0</v>
      </c>
      <c r="L30" s="16">
        <f t="shared" si="10"/>
        <v>0</v>
      </c>
      <c r="M30" s="16">
        <f t="shared" si="10"/>
        <v>0</v>
      </c>
      <c r="N30" s="16">
        <f t="shared" si="9"/>
        <v>0</v>
      </c>
      <c r="P30" s="25" t="s">
        <v>25</v>
      </c>
      <c r="Q30" s="26"/>
      <c r="R30" s="26"/>
      <c r="S30" s="10"/>
      <c r="T30" s="10"/>
      <c r="U30" s="10"/>
      <c r="V30" s="10"/>
      <c r="W30" s="10"/>
      <c r="X30" s="10"/>
      <c r="Y30" s="10"/>
      <c r="Z30" s="10"/>
      <c r="AA30" s="10"/>
    </row>
    <row r="31" spans="1:27" s="10" customFormat="1" ht="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P31" s="20" t="s">
        <v>20</v>
      </c>
      <c r="Q31" s="16">
        <f>Q26</f>
        <v>0</v>
      </c>
      <c r="R31" s="21" t="s">
        <v>14</v>
      </c>
    </row>
    <row r="32" spans="1:27" s="10" customFormat="1" ht="24.75" x14ac:dyDescent="0.25">
      <c r="A32" s="27" t="s">
        <v>41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P32" s="20" t="s">
        <v>21</v>
      </c>
      <c r="Q32" s="22">
        <f>+Q27</f>
        <v>0</v>
      </c>
      <c r="R32" s="23" t="s">
        <v>14</v>
      </c>
    </row>
    <row r="33" spans="1:18" s="10" customFormat="1" x14ac:dyDescent="0.25">
      <c r="A33" s="16" t="s">
        <v>42</v>
      </c>
      <c r="B33" s="14">
        <f>+B30-B29</f>
        <v>0</v>
      </c>
      <c r="C33" s="14">
        <f t="shared" ref="C33:M33" si="11">+C30-C29</f>
        <v>0</v>
      </c>
      <c r="D33" s="14">
        <f>+D30-D29</f>
        <v>0</v>
      </c>
      <c r="E33" s="14">
        <f t="shared" si="11"/>
        <v>0</v>
      </c>
      <c r="F33" s="14">
        <f t="shared" si="11"/>
        <v>0</v>
      </c>
      <c r="G33" s="14">
        <f t="shared" si="11"/>
        <v>0</v>
      </c>
      <c r="H33" s="14">
        <f t="shared" si="11"/>
        <v>0</v>
      </c>
      <c r="I33" s="14">
        <f t="shared" si="11"/>
        <v>0</v>
      </c>
      <c r="J33" s="14">
        <f t="shared" si="11"/>
        <v>0</v>
      </c>
      <c r="K33" s="14">
        <f t="shared" si="11"/>
        <v>0</v>
      </c>
      <c r="L33" s="14">
        <f t="shared" si="11"/>
        <v>0</v>
      </c>
      <c r="M33" s="14">
        <f t="shared" si="11"/>
        <v>0</v>
      </c>
      <c r="N33" s="14"/>
      <c r="P33" s="20" t="s">
        <v>43</v>
      </c>
      <c r="Q33" s="28">
        <f>+N28+N56+N84+N112+N140+N169+N197+N225+N253+N281+N310+N338+N366+N394+N422+N451+N479+N507+N535+N563+N592+N620+N648+N676+N704</f>
        <v>0</v>
      </c>
      <c r="R33" s="23" t="s">
        <v>15</v>
      </c>
    </row>
    <row r="34" spans="1:18" s="10" customFormat="1" ht="24.75" x14ac:dyDescent="0.25">
      <c r="P34" s="20" t="s">
        <v>26</v>
      </c>
      <c r="Q34" s="22">
        <f>+N27+N55+N83+N111+N139+N168+N196+N224+N252+N280+N309+N337+N365+N393+N421+N450+N478+N506+N534+N562+N591+N619+N647+N675+N703</f>
        <v>0</v>
      </c>
      <c r="R34" s="23" t="s">
        <v>14</v>
      </c>
    </row>
    <row r="35" spans="1:18" s="10" customFormat="1" x14ac:dyDescent="0.25">
      <c r="P35" s="20" t="s">
        <v>23</v>
      </c>
      <c r="Q35" s="16">
        <f>IFERROR(+Q34/Q33*100,0)</f>
        <v>0</v>
      </c>
      <c r="R35" s="23" t="s">
        <v>15</v>
      </c>
    </row>
    <row r="36" spans="1:18" s="10" customFormat="1" x14ac:dyDescent="0.25">
      <c r="A36" s="35" t="s">
        <v>54</v>
      </c>
      <c r="B36" s="35"/>
      <c r="C36" s="35"/>
      <c r="D36" s="9" t="s">
        <v>29</v>
      </c>
      <c r="E36" s="36" t="s">
        <v>30</v>
      </c>
      <c r="F36" s="37"/>
      <c r="G36" s="38"/>
      <c r="H36" s="9"/>
      <c r="I36" s="9"/>
      <c r="J36" s="9"/>
      <c r="K36" s="9"/>
      <c r="L36" s="9"/>
      <c r="M36" s="9"/>
      <c r="N36" s="4"/>
      <c r="P36" s="20" t="s">
        <v>24</v>
      </c>
      <c r="Q36" s="16">
        <f>Q35*Q32/100</f>
        <v>0</v>
      </c>
      <c r="R36" s="23" t="s">
        <v>15</v>
      </c>
    </row>
    <row r="37" spans="1:18" s="10" customFormat="1" x14ac:dyDescent="0.25">
      <c r="A37" s="2" t="s">
        <v>28</v>
      </c>
      <c r="B37" s="33"/>
      <c r="C37" s="33"/>
      <c r="D37" s="9"/>
      <c r="E37" s="9"/>
      <c r="F37" s="12"/>
      <c r="G37" s="34" t="s">
        <v>31</v>
      </c>
      <c r="H37" s="34"/>
      <c r="I37" s="2"/>
      <c r="J37" s="9"/>
      <c r="K37" s="9"/>
      <c r="L37" s="9"/>
      <c r="M37" s="9"/>
      <c r="N37" s="4"/>
      <c r="P37" s="20" t="s">
        <v>22</v>
      </c>
      <c r="Q37" s="22">
        <f>+Q36-Q31</f>
        <v>0</v>
      </c>
      <c r="R37" s="21" t="s">
        <v>15</v>
      </c>
    </row>
    <row r="38" spans="1:18" s="7" customFormat="1" x14ac:dyDescent="0.25">
      <c r="A38" s="2" t="s">
        <v>32</v>
      </c>
      <c r="B38" s="9"/>
      <c r="C38" s="9"/>
      <c r="D38" s="9"/>
      <c r="E38" s="9"/>
      <c r="F38" s="12"/>
      <c r="G38" s="12"/>
      <c r="H38" s="9"/>
      <c r="I38" s="9"/>
      <c r="J38" s="9"/>
      <c r="K38" s="12"/>
      <c r="L38" s="12"/>
      <c r="M38" s="14"/>
      <c r="R38" s="10"/>
    </row>
    <row r="39" spans="1:18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 t="s">
        <v>16</v>
      </c>
    </row>
    <row r="40" spans="1:18" x14ac:dyDescent="0.25">
      <c r="A40" s="9"/>
      <c r="B40" s="14" t="s">
        <v>1</v>
      </c>
      <c r="C40" s="14" t="s">
        <v>2</v>
      </c>
      <c r="D40" s="9" t="s">
        <v>3</v>
      </c>
      <c r="E40" s="9" t="s">
        <v>4</v>
      </c>
      <c r="F40" s="9" t="s">
        <v>5</v>
      </c>
      <c r="G40" s="14" t="s">
        <v>6</v>
      </c>
      <c r="H40" s="14" t="s">
        <v>7</v>
      </c>
      <c r="I40" s="14" t="s">
        <v>8</v>
      </c>
      <c r="J40" s="14" t="s">
        <v>9</v>
      </c>
      <c r="K40" s="14" t="s">
        <v>10</v>
      </c>
      <c r="L40" s="14" t="s">
        <v>11</v>
      </c>
      <c r="M40" s="14" t="s">
        <v>12</v>
      </c>
      <c r="N40" s="9"/>
    </row>
    <row r="41" spans="1:18" x14ac:dyDescent="0.25">
      <c r="A41" s="16" t="s">
        <v>33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6">
        <f>ROUND(SUM(B41:M41),2)</f>
        <v>0</v>
      </c>
    </row>
    <row r="42" spans="1:18" x14ac:dyDescent="0.25">
      <c r="A42" s="16" t="s">
        <v>34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16">
        <f t="shared" ref="N42:N43" si="12">ROUND(SUM(B42:M42),2)</f>
        <v>0</v>
      </c>
    </row>
    <row r="43" spans="1:18" x14ac:dyDescent="0.25">
      <c r="A43" s="16" t="s">
        <v>35</v>
      </c>
      <c r="B43" s="16">
        <f>ROUND(B41+B42,2)</f>
        <v>0</v>
      </c>
      <c r="C43" s="16">
        <f t="shared" ref="C43:M43" si="13">ROUND(C41+C42,2)</f>
        <v>0</v>
      </c>
      <c r="D43" s="16">
        <f t="shared" si="13"/>
        <v>0</v>
      </c>
      <c r="E43" s="16">
        <f t="shared" si="13"/>
        <v>0</v>
      </c>
      <c r="F43" s="16">
        <f t="shared" si="13"/>
        <v>0</v>
      </c>
      <c r="G43" s="16">
        <f t="shared" si="13"/>
        <v>0</v>
      </c>
      <c r="H43" s="16">
        <f t="shared" si="13"/>
        <v>0</v>
      </c>
      <c r="I43" s="16">
        <f t="shared" si="13"/>
        <v>0</v>
      </c>
      <c r="J43" s="16">
        <f t="shared" si="13"/>
        <v>0</v>
      </c>
      <c r="K43" s="16">
        <f t="shared" si="13"/>
        <v>0</v>
      </c>
      <c r="L43" s="16">
        <f t="shared" si="13"/>
        <v>0</v>
      </c>
      <c r="M43" s="16">
        <f t="shared" si="13"/>
        <v>0</v>
      </c>
      <c r="N43" s="16">
        <f t="shared" si="12"/>
        <v>0</v>
      </c>
    </row>
    <row r="44" spans="1:18" x14ac:dyDescent="0.25">
      <c r="A44" s="9"/>
      <c r="B44" s="14"/>
      <c r="C44" s="14"/>
      <c r="D44" s="9"/>
      <c r="E44" s="14"/>
      <c r="F44" s="9"/>
      <c r="G44" s="9"/>
      <c r="H44" s="9"/>
      <c r="I44" s="9"/>
      <c r="J44" s="14"/>
      <c r="K44" s="14"/>
      <c r="L44" s="9"/>
      <c r="M44" s="9"/>
      <c r="N44" s="9"/>
    </row>
    <row r="45" spans="1:18" x14ac:dyDescent="0.25">
      <c r="A45" s="16" t="s">
        <v>36</v>
      </c>
      <c r="B45" s="16">
        <f>ROUND((B43+(B48/3))*1.95/100+B46,2)</f>
        <v>0</v>
      </c>
      <c r="C45" s="16">
        <f t="shared" ref="C45:D45" si="14">SUM(C43+(C48/3))*1.95/100+C46</f>
        <v>0</v>
      </c>
      <c r="D45" s="16">
        <f t="shared" si="14"/>
        <v>0</v>
      </c>
      <c r="E45" s="16">
        <f>SUM(E43+(E48/3))*1.95/100+E46</f>
        <v>0</v>
      </c>
      <c r="F45" s="16">
        <f t="shared" ref="F45:M45" si="15">SUM(F43+(F48/3))*1.95/100+F46</f>
        <v>0</v>
      </c>
      <c r="G45" s="16">
        <f t="shared" si="15"/>
        <v>0</v>
      </c>
      <c r="H45" s="16">
        <f t="shared" si="15"/>
        <v>0</v>
      </c>
      <c r="I45" s="16">
        <f t="shared" si="15"/>
        <v>0</v>
      </c>
      <c r="J45" s="16">
        <f t="shared" si="15"/>
        <v>0</v>
      </c>
      <c r="K45" s="16">
        <f t="shared" si="15"/>
        <v>0</v>
      </c>
      <c r="L45" s="16">
        <f t="shared" si="15"/>
        <v>0</v>
      </c>
      <c r="M45" s="16">
        <f t="shared" si="15"/>
        <v>0</v>
      </c>
      <c r="N45" s="16">
        <f>ROUND(SUM(B45:M45),2)</f>
        <v>0</v>
      </c>
    </row>
    <row r="46" spans="1:18" x14ac:dyDescent="0.25">
      <c r="A46" s="18" t="s">
        <v>53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9"/>
    </row>
    <row r="47" spans="1:18" x14ac:dyDescent="0.25">
      <c r="A47" s="16" t="s">
        <v>37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16">
        <f>ROUND(SUM(B47:M47),2)</f>
        <v>0</v>
      </c>
    </row>
    <row r="48" spans="1:18" x14ac:dyDescent="0.25">
      <c r="A48" s="16" t="s">
        <v>13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16">
        <f>ROUND(SUM(B48:M48),2)</f>
        <v>0</v>
      </c>
    </row>
    <row r="49" spans="1:14" x14ac:dyDescent="0.25">
      <c r="A49" s="9"/>
      <c r="B49" s="14"/>
      <c r="C49" s="14"/>
      <c r="D49" s="9"/>
      <c r="E49" s="14"/>
      <c r="F49" s="9"/>
      <c r="G49" s="9"/>
      <c r="H49" s="9"/>
      <c r="I49" s="9"/>
      <c r="J49" s="14"/>
      <c r="K49" s="14"/>
      <c r="L49" s="9"/>
      <c r="M49" s="9"/>
      <c r="N49" s="9"/>
    </row>
    <row r="50" spans="1:14" x14ac:dyDescent="0.25">
      <c r="A50" s="16" t="s">
        <v>0</v>
      </c>
      <c r="B50" s="16">
        <f>SUM(B43:B48)</f>
        <v>0</v>
      </c>
      <c r="C50" s="16">
        <f t="shared" ref="C50:D50" si="16">SUM(C43:C48)</f>
        <v>0</v>
      </c>
      <c r="D50" s="16">
        <f t="shared" si="16"/>
        <v>0</v>
      </c>
      <c r="E50" s="16">
        <f>SUM(E43:E48)</f>
        <v>0</v>
      </c>
      <c r="F50" s="16">
        <f t="shared" ref="F50:M50" si="17">SUM(F43:F48)</f>
        <v>0</v>
      </c>
      <c r="G50" s="16">
        <f t="shared" si="17"/>
        <v>0</v>
      </c>
      <c r="H50" s="16">
        <f t="shared" si="17"/>
        <v>0</v>
      </c>
      <c r="I50" s="16">
        <f t="shared" si="17"/>
        <v>0</v>
      </c>
      <c r="J50" s="16">
        <f t="shared" si="17"/>
        <v>0</v>
      </c>
      <c r="K50" s="16">
        <f t="shared" si="17"/>
        <v>0</v>
      </c>
      <c r="L50" s="16">
        <f t="shared" si="17"/>
        <v>0</v>
      </c>
      <c r="M50" s="16">
        <f t="shared" si="17"/>
        <v>0</v>
      </c>
      <c r="N50" s="16">
        <f>ROUND(SUM(B50:M50),2)</f>
        <v>0</v>
      </c>
    </row>
    <row r="51" spans="1:1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25">
      <c r="A52" s="16" t="s">
        <v>58</v>
      </c>
      <c r="B52" s="32"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16"/>
    </row>
    <row r="53" spans="1:14" x14ac:dyDescent="0.25">
      <c r="A53" s="16" t="s">
        <v>55</v>
      </c>
      <c r="B53" s="19">
        <f>ROUND(IFERROR(+B50*12/B52,0),2)</f>
        <v>0</v>
      </c>
      <c r="C53" s="19">
        <f t="shared" ref="C53:M53" si="18">ROUND(IFERROR(+C50*12/C52,0),2)</f>
        <v>0</v>
      </c>
      <c r="D53" s="19">
        <f t="shared" si="18"/>
        <v>0</v>
      </c>
      <c r="E53" s="19">
        <f t="shared" si="18"/>
        <v>0</v>
      </c>
      <c r="F53" s="19">
        <f t="shared" si="18"/>
        <v>0</v>
      </c>
      <c r="G53" s="19">
        <f t="shared" si="18"/>
        <v>0</v>
      </c>
      <c r="H53" s="19">
        <f t="shared" si="18"/>
        <v>0</v>
      </c>
      <c r="I53" s="19">
        <f t="shared" si="18"/>
        <v>0</v>
      </c>
      <c r="J53" s="19">
        <f t="shared" si="18"/>
        <v>0</v>
      </c>
      <c r="K53" s="19">
        <f t="shared" si="18"/>
        <v>0</v>
      </c>
      <c r="L53" s="19">
        <f t="shared" si="18"/>
        <v>0</v>
      </c>
      <c r="M53" s="19">
        <f t="shared" si="18"/>
        <v>0</v>
      </c>
      <c r="N53" s="16"/>
    </row>
    <row r="54" spans="1:14" x14ac:dyDescent="0.25">
      <c r="A54" s="16" t="s">
        <v>38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6"/>
    </row>
    <row r="55" spans="1:14" x14ac:dyDescent="0.25">
      <c r="A55" s="16" t="s">
        <v>39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6">
        <f>SUM(B55:M55)</f>
        <v>0</v>
      </c>
    </row>
    <row r="56" spans="1:14" x14ac:dyDescent="0.25">
      <c r="A56" s="16" t="s">
        <v>18</v>
      </c>
      <c r="B56" s="19">
        <f>ROUND(IF(B55&gt;0,(B52/12),0),2)</f>
        <v>0</v>
      </c>
      <c r="C56" s="19">
        <f t="shared" ref="C56:M56" si="19">ROUND(IF(C55&gt;0,(C52/12),0),2)</f>
        <v>0</v>
      </c>
      <c r="D56" s="19">
        <f t="shared" si="19"/>
        <v>0</v>
      </c>
      <c r="E56" s="19">
        <f t="shared" si="19"/>
        <v>0</v>
      </c>
      <c r="F56" s="19">
        <f t="shared" si="19"/>
        <v>0</v>
      </c>
      <c r="G56" s="19">
        <f t="shared" si="19"/>
        <v>0</v>
      </c>
      <c r="H56" s="19">
        <f t="shared" si="19"/>
        <v>0</v>
      </c>
      <c r="I56" s="19">
        <f t="shared" si="19"/>
        <v>0</v>
      </c>
      <c r="J56" s="19">
        <f t="shared" si="19"/>
        <v>0</v>
      </c>
      <c r="K56" s="19">
        <f t="shared" si="19"/>
        <v>0</v>
      </c>
      <c r="L56" s="19">
        <f t="shared" si="19"/>
        <v>0</v>
      </c>
      <c r="M56" s="19">
        <f t="shared" si="19"/>
        <v>0</v>
      </c>
      <c r="N56" s="16">
        <f>ROUND(SUM(B56:M56),2)</f>
        <v>0</v>
      </c>
    </row>
    <row r="57" spans="1:14" x14ac:dyDescent="0.25">
      <c r="A57" s="16" t="s">
        <v>40</v>
      </c>
      <c r="B57" s="16">
        <f>ROUND(B54*B55,2)</f>
        <v>0</v>
      </c>
      <c r="C57" s="16">
        <f t="shared" ref="C57:M57" si="20">ROUND(C54*C55,2)</f>
        <v>0</v>
      </c>
      <c r="D57" s="16">
        <f t="shared" si="20"/>
        <v>0</v>
      </c>
      <c r="E57" s="16">
        <f t="shared" si="20"/>
        <v>0</v>
      </c>
      <c r="F57" s="16">
        <f t="shared" si="20"/>
        <v>0</v>
      </c>
      <c r="G57" s="16">
        <f t="shared" si="20"/>
        <v>0</v>
      </c>
      <c r="H57" s="16">
        <f t="shared" si="20"/>
        <v>0</v>
      </c>
      <c r="I57" s="16">
        <f t="shared" si="20"/>
        <v>0</v>
      </c>
      <c r="J57" s="16">
        <f t="shared" si="20"/>
        <v>0</v>
      </c>
      <c r="K57" s="16">
        <f t="shared" si="20"/>
        <v>0</v>
      </c>
      <c r="L57" s="16">
        <f t="shared" si="20"/>
        <v>0</v>
      </c>
      <c r="M57" s="16">
        <f t="shared" si="20"/>
        <v>0</v>
      </c>
      <c r="N57" s="16">
        <f t="shared" ref="N57:N58" si="21">ROUND(SUM(B57:M57),2)</f>
        <v>0</v>
      </c>
    </row>
    <row r="58" spans="1:14" x14ac:dyDescent="0.25">
      <c r="A58" s="16" t="s">
        <v>56</v>
      </c>
      <c r="B58" s="16">
        <f>ROUND(B55*B53,2)</f>
        <v>0</v>
      </c>
      <c r="C58" s="16">
        <f t="shared" ref="C58:M58" si="22">ROUND(C55*C53,2)</f>
        <v>0</v>
      </c>
      <c r="D58" s="16">
        <f t="shared" si="22"/>
        <v>0</v>
      </c>
      <c r="E58" s="16">
        <f t="shared" si="22"/>
        <v>0</v>
      </c>
      <c r="F58" s="16">
        <f t="shared" si="22"/>
        <v>0</v>
      </c>
      <c r="G58" s="16">
        <f t="shared" si="22"/>
        <v>0</v>
      </c>
      <c r="H58" s="16">
        <f t="shared" si="22"/>
        <v>0</v>
      </c>
      <c r="I58" s="16">
        <f t="shared" si="22"/>
        <v>0</v>
      </c>
      <c r="J58" s="16">
        <f t="shared" si="22"/>
        <v>0</v>
      </c>
      <c r="K58" s="16">
        <f t="shared" si="22"/>
        <v>0</v>
      </c>
      <c r="L58" s="16">
        <f t="shared" si="22"/>
        <v>0</v>
      </c>
      <c r="M58" s="16">
        <f t="shared" si="22"/>
        <v>0</v>
      </c>
      <c r="N58" s="16">
        <f t="shared" si="21"/>
        <v>0</v>
      </c>
    </row>
    <row r="59" spans="1:14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5">
      <c r="A60" s="27" t="s">
        <v>41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1" spans="1:14" x14ac:dyDescent="0.25">
      <c r="A61" s="16" t="s">
        <v>42</v>
      </c>
      <c r="B61" s="14">
        <f>+B58-B57</f>
        <v>0</v>
      </c>
      <c r="C61" s="14">
        <f t="shared" ref="C61" si="23">+C58-C57</f>
        <v>0</v>
      </c>
      <c r="D61" s="14">
        <f>+D58-D57</f>
        <v>0</v>
      </c>
      <c r="E61" s="14">
        <f t="shared" ref="E61:M61" si="24">+E58-E57</f>
        <v>0</v>
      </c>
      <c r="F61" s="14">
        <f t="shared" si="24"/>
        <v>0</v>
      </c>
      <c r="G61" s="14">
        <f t="shared" si="24"/>
        <v>0</v>
      </c>
      <c r="H61" s="14">
        <f t="shared" si="24"/>
        <v>0</v>
      </c>
      <c r="I61" s="14">
        <f t="shared" si="24"/>
        <v>0</v>
      </c>
      <c r="J61" s="14">
        <f t="shared" si="24"/>
        <v>0</v>
      </c>
      <c r="K61" s="14">
        <f t="shared" si="24"/>
        <v>0</v>
      </c>
      <c r="L61" s="14">
        <f t="shared" si="24"/>
        <v>0</v>
      </c>
      <c r="M61" s="14">
        <f t="shared" si="24"/>
        <v>0</v>
      </c>
      <c r="N61" s="14"/>
    </row>
    <row r="64" spans="1:14" x14ac:dyDescent="0.25">
      <c r="A64" s="35" t="s">
        <v>54</v>
      </c>
      <c r="B64" s="35"/>
      <c r="C64" s="35"/>
      <c r="D64" s="9" t="s">
        <v>29</v>
      </c>
      <c r="E64" s="36" t="s">
        <v>30</v>
      </c>
      <c r="F64" s="37"/>
      <c r="G64" s="38"/>
      <c r="H64" s="9"/>
      <c r="I64" s="9"/>
      <c r="J64" s="9"/>
      <c r="K64" s="9"/>
      <c r="L64" s="9"/>
      <c r="M64" s="9"/>
    </row>
    <row r="65" spans="1:14" x14ac:dyDescent="0.25">
      <c r="A65" s="2" t="s">
        <v>28</v>
      </c>
      <c r="B65" s="33"/>
      <c r="C65" s="33"/>
      <c r="D65" s="9"/>
      <c r="E65" s="9"/>
      <c r="F65" s="12"/>
      <c r="G65" s="34" t="s">
        <v>31</v>
      </c>
      <c r="H65" s="34"/>
      <c r="I65" s="2"/>
      <c r="J65" s="9"/>
      <c r="K65" s="9"/>
      <c r="L65" s="9"/>
      <c r="M65" s="9"/>
    </row>
    <row r="66" spans="1:14" x14ac:dyDescent="0.25">
      <c r="A66" s="2" t="s">
        <v>32</v>
      </c>
      <c r="B66" s="9"/>
      <c r="C66" s="9"/>
      <c r="D66" s="9"/>
      <c r="E66" s="9"/>
      <c r="F66" s="12"/>
      <c r="G66" s="12"/>
      <c r="H66" s="9"/>
      <c r="I66" s="9"/>
      <c r="J66" s="9"/>
      <c r="K66" s="12"/>
      <c r="L66" s="12"/>
      <c r="M66" s="14"/>
      <c r="N66" s="7"/>
    </row>
    <row r="67" spans="1:14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 t="s">
        <v>16</v>
      </c>
    </row>
    <row r="68" spans="1:14" x14ac:dyDescent="0.25">
      <c r="A68" s="9"/>
      <c r="B68" s="14" t="s">
        <v>1</v>
      </c>
      <c r="C68" s="14" t="s">
        <v>2</v>
      </c>
      <c r="D68" s="9" t="s">
        <v>3</v>
      </c>
      <c r="E68" s="9" t="s">
        <v>4</v>
      </c>
      <c r="F68" s="9" t="s">
        <v>5</v>
      </c>
      <c r="G68" s="14" t="s">
        <v>6</v>
      </c>
      <c r="H68" s="14" t="s">
        <v>7</v>
      </c>
      <c r="I68" s="14" t="s">
        <v>8</v>
      </c>
      <c r="J68" s="14" t="s">
        <v>9</v>
      </c>
      <c r="K68" s="14" t="s">
        <v>10</v>
      </c>
      <c r="L68" s="14" t="s">
        <v>11</v>
      </c>
      <c r="M68" s="14" t="s">
        <v>12</v>
      </c>
      <c r="N68" s="9"/>
    </row>
    <row r="69" spans="1:14" x14ac:dyDescent="0.25">
      <c r="A69" s="16" t="s">
        <v>33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6">
        <f>ROUND(SUM(B69:M69),2)</f>
        <v>0</v>
      </c>
    </row>
    <row r="70" spans="1:14" x14ac:dyDescent="0.25">
      <c r="A70" s="16" t="s">
        <v>34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6">
        <f t="shared" ref="N70:N71" si="25">ROUND(SUM(B70:M70),2)</f>
        <v>0</v>
      </c>
    </row>
    <row r="71" spans="1:14" x14ac:dyDescent="0.25">
      <c r="A71" s="16" t="s">
        <v>35</v>
      </c>
      <c r="B71" s="16">
        <f>ROUND(B69+B70,2)</f>
        <v>0</v>
      </c>
      <c r="C71" s="16">
        <f t="shared" ref="C71:M71" si="26">ROUND(C69+C70,2)</f>
        <v>0</v>
      </c>
      <c r="D71" s="16">
        <f t="shared" si="26"/>
        <v>0</v>
      </c>
      <c r="E71" s="16">
        <f t="shared" si="26"/>
        <v>0</v>
      </c>
      <c r="F71" s="16">
        <f t="shared" si="26"/>
        <v>0</v>
      </c>
      <c r="G71" s="16">
        <f t="shared" si="26"/>
        <v>0</v>
      </c>
      <c r="H71" s="16">
        <f t="shared" si="26"/>
        <v>0</v>
      </c>
      <c r="I71" s="16">
        <f t="shared" si="26"/>
        <v>0</v>
      </c>
      <c r="J71" s="16">
        <f t="shared" si="26"/>
        <v>0</v>
      </c>
      <c r="K71" s="16">
        <f t="shared" si="26"/>
        <v>0</v>
      </c>
      <c r="L71" s="16">
        <f t="shared" si="26"/>
        <v>0</v>
      </c>
      <c r="M71" s="16">
        <f t="shared" si="26"/>
        <v>0</v>
      </c>
      <c r="N71" s="16">
        <f t="shared" si="25"/>
        <v>0</v>
      </c>
    </row>
    <row r="72" spans="1:14" x14ac:dyDescent="0.25">
      <c r="A72" s="9"/>
      <c r="B72" s="14"/>
      <c r="C72" s="14"/>
      <c r="D72" s="9"/>
      <c r="E72" s="14"/>
      <c r="F72" s="9"/>
      <c r="G72" s="9"/>
      <c r="H72" s="9"/>
      <c r="I72" s="9"/>
      <c r="J72" s="14"/>
      <c r="K72" s="14"/>
      <c r="L72" s="9"/>
      <c r="M72" s="9"/>
      <c r="N72" s="9"/>
    </row>
    <row r="73" spans="1:14" x14ac:dyDescent="0.25">
      <c r="A73" s="16" t="s">
        <v>36</v>
      </c>
      <c r="B73" s="16">
        <f>ROUND((B71+(B76/3))*1.95/100+B74,2)</f>
        <v>0</v>
      </c>
      <c r="C73" s="16">
        <f t="shared" ref="C73:D73" si="27">SUM(C71+(C76/3))*1.95/100+C74</f>
        <v>0</v>
      </c>
      <c r="D73" s="16">
        <f t="shared" si="27"/>
        <v>0</v>
      </c>
      <c r="E73" s="16">
        <f>SUM(E71+(E76/3))*1.95/100+E74</f>
        <v>0</v>
      </c>
      <c r="F73" s="16">
        <f t="shared" ref="F73:M73" si="28">SUM(F71+(F76/3))*1.95/100+F74</f>
        <v>0</v>
      </c>
      <c r="G73" s="16">
        <f t="shared" si="28"/>
        <v>0</v>
      </c>
      <c r="H73" s="16">
        <f t="shared" si="28"/>
        <v>0</v>
      </c>
      <c r="I73" s="16">
        <f t="shared" si="28"/>
        <v>0</v>
      </c>
      <c r="J73" s="16">
        <f t="shared" si="28"/>
        <v>0</v>
      </c>
      <c r="K73" s="16">
        <f t="shared" si="28"/>
        <v>0</v>
      </c>
      <c r="L73" s="16">
        <f t="shared" si="28"/>
        <v>0</v>
      </c>
      <c r="M73" s="16">
        <f t="shared" si="28"/>
        <v>0</v>
      </c>
      <c r="N73" s="16">
        <f>ROUND(SUM(B73:M73),2)</f>
        <v>0</v>
      </c>
    </row>
    <row r="74" spans="1:14" x14ac:dyDescent="0.25">
      <c r="A74" s="18" t="s">
        <v>53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9"/>
    </row>
    <row r="75" spans="1:14" x14ac:dyDescent="0.25">
      <c r="A75" s="16" t="s">
        <v>37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16">
        <f>ROUND(SUM(B75:M75),2)</f>
        <v>0</v>
      </c>
    </row>
    <row r="76" spans="1:14" x14ac:dyDescent="0.25">
      <c r="A76" s="16" t="s">
        <v>13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6">
        <f>ROUND(SUM(B76:M76),2)</f>
        <v>0</v>
      </c>
    </row>
    <row r="77" spans="1:14" x14ac:dyDescent="0.25">
      <c r="A77" s="9"/>
      <c r="B77" s="14"/>
      <c r="C77" s="14"/>
      <c r="D77" s="9"/>
      <c r="E77" s="14"/>
      <c r="F77" s="9"/>
      <c r="G77" s="9"/>
      <c r="H77" s="9"/>
      <c r="I77" s="9"/>
      <c r="J77" s="14"/>
      <c r="K77" s="14"/>
      <c r="L77" s="9"/>
      <c r="M77" s="9"/>
      <c r="N77" s="9"/>
    </row>
    <row r="78" spans="1:14" x14ac:dyDescent="0.25">
      <c r="A78" s="16" t="s">
        <v>0</v>
      </c>
      <c r="B78" s="16">
        <f>SUM(B71:B76)</f>
        <v>0</v>
      </c>
      <c r="C78" s="16">
        <f t="shared" ref="C78:D78" si="29">SUM(C71:C76)</f>
        <v>0</v>
      </c>
      <c r="D78" s="16">
        <f t="shared" si="29"/>
        <v>0</v>
      </c>
      <c r="E78" s="16">
        <f>SUM(E71:E76)</f>
        <v>0</v>
      </c>
      <c r="F78" s="16">
        <f t="shared" ref="F78:M78" si="30">SUM(F71:F76)</f>
        <v>0</v>
      </c>
      <c r="G78" s="16">
        <f t="shared" si="30"/>
        <v>0</v>
      </c>
      <c r="H78" s="16">
        <f t="shared" si="30"/>
        <v>0</v>
      </c>
      <c r="I78" s="16">
        <f t="shared" si="30"/>
        <v>0</v>
      </c>
      <c r="J78" s="16">
        <f t="shared" si="30"/>
        <v>0</v>
      </c>
      <c r="K78" s="16">
        <f t="shared" si="30"/>
        <v>0</v>
      </c>
      <c r="L78" s="16">
        <f t="shared" si="30"/>
        <v>0</v>
      </c>
      <c r="M78" s="16">
        <f t="shared" si="30"/>
        <v>0</v>
      </c>
      <c r="N78" s="16">
        <f>ROUND(SUM(B78:M78),2)</f>
        <v>0</v>
      </c>
    </row>
    <row r="79" spans="1:14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5">
      <c r="A80" s="16" t="s">
        <v>58</v>
      </c>
      <c r="B80" s="32">
        <v>0</v>
      </c>
      <c r="C80" s="32">
        <v>0</v>
      </c>
      <c r="D80" s="32">
        <v>0</v>
      </c>
      <c r="E80" s="32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16"/>
    </row>
    <row r="81" spans="1:14" x14ac:dyDescent="0.25">
      <c r="A81" s="16" t="s">
        <v>55</v>
      </c>
      <c r="B81" s="19">
        <f>ROUND(IFERROR(+B78*12/B80,0),2)</f>
        <v>0</v>
      </c>
      <c r="C81" s="19">
        <f t="shared" ref="C81:M81" si="31">ROUND(IFERROR(+C78*12/C80,0),2)</f>
        <v>0</v>
      </c>
      <c r="D81" s="19">
        <f t="shared" si="31"/>
        <v>0</v>
      </c>
      <c r="E81" s="19">
        <f t="shared" si="31"/>
        <v>0</v>
      </c>
      <c r="F81" s="19">
        <f t="shared" si="31"/>
        <v>0</v>
      </c>
      <c r="G81" s="19">
        <f t="shared" si="31"/>
        <v>0</v>
      </c>
      <c r="H81" s="19">
        <f t="shared" si="31"/>
        <v>0</v>
      </c>
      <c r="I81" s="19">
        <f t="shared" si="31"/>
        <v>0</v>
      </c>
      <c r="J81" s="19">
        <f t="shared" si="31"/>
        <v>0</v>
      </c>
      <c r="K81" s="19">
        <f t="shared" si="31"/>
        <v>0</v>
      </c>
      <c r="L81" s="19">
        <f t="shared" si="31"/>
        <v>0</v>
      </c>
      <c r="M81" s="19">
        <f t="shared" si="31"/>
        <v>0</v>
      </c>
      <c r="N81" s="16"/>
    </row>
    <row r="82" spans="1:14" x14ac:dyDescent="0.25">
      <c r="A82" s="16" t="s">
        <v>38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16"/>
    </row>
    <row r="83" spans="1:14" x14ac:dyDescent="0.25">
      <c r="A83" s="16" t="s">
        <v>39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6">
        <f>SUM(B83:M83)</f>
        <v>0</v>
      </c>
    </row>
    <row r="84" spans="1:14" x14ac:dyDescent="0.25">
      <c r="A84" s="16" t="s">
        <v>18</v>
      </c>
      <c r="B84" s="19">
        <f>ROUND(IF(B83&gt;0,(B80/12),0),2)</f>
        <v>0</v>
      </c>
      <c r="C84" s="19">
        <f t="shared" ref="C84:M84" si="32">ROUND(IF(C83&gt;0,(C80/12),0),2)</f>
        <v>0</v>
      </c>
      <c r="D84" s="19">
        <f t="shared" si="32"/>
        <v>0</v>
      </c>
      <c r="E84" s="19">
        <f t="shared" si="32"/>
        <v>0</v>
      </c>
      <c r="F84" s="19">
        <f t="shared" si="32"/>
        <v>0</v>
      </c>
      <c r="G84" s="19">
        <f t="shared" si="32"/>
        <v>0</v>
      </c>
      <c r="H84" s="19">
        <f t="shared" si="32"/>
        <v>0</v>
      </c>
      <c r="I84" s="19">
        <f t="shared" si="32"/>
        <v>0</v>
      </c>
      <c r="J84" s="19">
        <f t="shared" si="32"/>
        <v>0</v>
      </c>
      <c r="K84" s="19">
        <f t="shared" si="32"/>
        <v>0</v>
      </c>
      <c r="L84" s="19">
        <f t="shared" si="32"/>
        <v>0</v>
      </c>
      <c r="M84" s="19">
        <f t="shared" si="32"/>
        <v>0</v>
      </c>
      <c r="N84" s="16">
        <f>ROUND(SUM(B84:M84),2)</f>
        <v>0</v>
      </c>
    </row>
    <row r="85" spans="1:14" x14ac:dyDescent="0.25">
      <c r="A85" s="16" t="s">
        <v>40</v>
      </c>
      <c r="B85" s="16">
        <f>ROUND(B82*B83,2)</f>
        <v>0</v>
      </c>
      <c r="C85" s="16">
        <f t="shared" ref="C85:M85" si="33">ROUND(C82*C83,2)</f>
        <v>0</v>
      </c>
      <c r="D85" s="16">
        <f t="shared" si="33"/>
        <v>0</v>
      </c>
      <c r="E85" s="16">
        <f t="shared" si="33"/>
        <v>0</v>
      </c>
      <c r="F85" s="16">
        <f t="shared" si="33"/>
        <v>0</v>
      </c>
      <c r="G85" s="16">
        <f t="shared" si="33"/>
        <v>0</v>
      </c>
      <c r="H85" s="16">
        <f t="shared" si="33"/>
        <v>0</v>
      </c>
      <c r="I85" s="16">
        <f t="shared" si="33"/>
        <v>0</v>
      </c>
      <c r="J85" s="16">
        <f t="shared" si="33"/>
        <v>0</v>
      </c>
      <c r="K85" s="16">
        <f t="shared" si="33"/>
        <v>0</v>
      </c>
      <c r="L85" s="16">
        <f t="shared" si="33"/>
        <v>0</v>
      </c>
      <c r="M85" s="16">
        <f t="shared" si="33"/>
        <v>0</v>
      </c>
      <c r="N85" s="16">
        <f t="shared" ref="N85:N86" si="34">ROUND(SUM(B85:M85),2)</f>
        <v>0</v>
      </c>
    </row>
    <row r="86" spans="1:14" x14ac:dyDescent="0.25">
      <c r="A86" s="16" t="s">
        <v>56</v>
      </c>
      <c r="B86" s="16">
        <f>ROUND(B83*B81,2)</f>
        <v>0</v>
      </c>
      <c r="C86" s="16">
        <f t="shared" ref="C86:M86" si="35">ROUND(C83*C81,2)</f>
        <v>0</v>
      </c>
      <c r="D86" s="16">
        <f t="shared" si="35"/>
        <v>0</v>
      </c>
      <c r="E86" s="16">
        <f t="shared" si="35"/>
        <v>0</v>
      </c>
      <c r="F86" s="16">
        <f t="shared" si="35"/>
        <v>0</v>
      </c>
      <c r="G86" s="16">
        <f t="shared" si="35"/>
        <v>0</v>
      </c>
      <c r="H86" s="16">
        <f t="shared" si="35"/>
        <v>0</v>
      </c>
      <c r="I86" s="16">
        <f t="shared" si="35"/>
        <v>0</v>
      </c>
      <c r="J86" s="16">
        <f t="shared" si="35"/>
        <v>0</v>
      </c>
      <c r="K86" s="16">
        <f t="shared" si="35"/>
        <v>0</v>
      </c>
      <c r="L86" s="16">
        <f t="shared" si="35"/>
        <v>0</v>
      </c>
      <c r="M86" s="16">
        <f t="shared" si="35"/>
        <v>0</v>
      </c>
      <c r="N86" s="16">
        <f t="shared" si="34"/>
        <v>0</v>
      </c>
    </row>
    <row r="87" spans="1:1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25">
      <c r="A88" s="27" t="s">
        <v>41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1:14" x14ac:dyDescent="0.25">
      <c r="A89" s="16" t="s">
        <v>42</v>
      </c>
      <c r="B89" s="14">
        <f>+B86-B85</f>
        <v>0</v>
      </c>
      <c r="C89" s="14">
        <f t="shared" ref="C89" si="36">+C86-C85</f>
        <v>0</v>
      </c>
      <c r="D89" s="14">
        <f>+D86-D85</f>
        <v>0</v>
      </c>
      <c r="E89" s="14">
        <f t="shared" ref="E89:M89" si="37">+E86-E85</f>
        <v>0</v>
      </c>
      <c r="F89" s="14">
        <f t="shared" si="37"/>
        <v>0</v>
      </c>
      <c r="G89" s="14">
        <f t="shared" si="37"/>
        <v>0</v>
      </c>
      <c r="H89" s="14">
        <f t="shared" si="37"/>
        <v>0</v>
      </c>
      <c r="I89" s="14">
        <f t="shared" si="37"/>
        <v>0</v>
      </c>
      <c r="J89" s="14">
        <f t="shared" si="37"/>
        <v>0</v>
      </c>
      <c r="K89" s="14">
        <f t="shared" si="37"/>
        <v>0</v>
      </c>
      <c r="L89" s="14">
        <f t="shared" si="37"/>
        <v>0</v>
      </c>
      <c r="M89" s="14">
        <f t="shared" si="37"/>
        <v>0</v>
      </c>
      <c r="N89" s="14"/>
    </row>
    <row r="92" spans="1:14" x14ac:dyDescent="0.25">
      <c r="A92" s="35" t="s">
        <v>54</v>
      </c>
      <c r="B92" s="35"/>
      <c r="C92" s="35"/>
      <c r="D92" s="9" t="s">
        <v>29</v>
      </c>
      <c r="E92" s="36" t="s">
        <v>30</v>
      </c>
      <c r="F92" s="37"/>
      <c r="G92" s="38"/>
      <c r="H92" s="9"/>
      <c r="I92" s="9"/>
      <c r="J92" s="9"/>
      <c r="K92" s="9"/>
      <c r="L92" s="9"/>
      <c r="M92" s="9"/>
    </row>
    <row r="93" spans="1:14" x14ac:dyDescent="0.25">
      <c r="A93" s="2" t="s">
        <v>28</v>
      </c>
      <c r="B93" s="33"/>
      <c r="C93" s="33"/>
      <c r="D93" s="9"/>
      <c r="E93" s="9"/>
      <c r="F93" s="12"/>
      <c r="G93" s="34" t="s">
        <v>31</v>
      </c>
      <c r="H93" s="34"/>
      <c r="I93" s="2"/>
      <c r="J93" s="9"/>
      <c r="K93" s="9"/>
      <c r="L93" s="9"/>
      <c r="M93" s="9"/>
    </row>
    <row r="94" spans="1:14" x14ac:dyDescent="0.25">
      <c r="A94" s="2" t="s">
        <v>32</v>
      </c>
      <c r="B94" s="9"/>
      <c r="C94" s="9"/>
      <c r="D94" s="9"/>
      <c r="E94" s="9"/>
      <c r="F94" s="12"/>
      <c r="G94" s="12"/>
      <c r="H94" s="9"/>
      <c r="I94" s="9"/>
      <c r="J94" s="9"/>
      <c r="K94" s="12"/>
      <c r="L94" s="12"/>
      <c r="M94" s="14"/>
      <c r="N94" s="7"/>
    </row>
    <row r="95" spans="1:14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 t="s">
        <v>16</v>
      </c>
    </row>
    <row r="96" spans="1:14" x14ac:dyDescent="0.25">
      <c r="A96" s="9"/>
      <c r="B96" s="14" t="s">
        <v>1</v>
      </c>
      <c r="C96" s="14" t="s">
        <v>2</v>
      </c>
      <c r="D96" s="9" t="s">
        <v>3</v>
      </c>
      <c r="E96" s="9" t="s">
        <v>4</v>
      </c>
      <c r="F96" s="9" t="s">
        <v>5</v>
      </c>
      <c r="G96" s="14" t="s">
        <v>6</v>
      </c>
      <c r="H96" s="14" t="s">
        <v>7</v>
      </c>
      <c r="I96" s="14" t="s">
        <v>8</v>
      </c>
      <c r="J96" s="14" t="s">
        <v>9</v>
      </c>
      <c r="K96" s="14" t="s">
        <v>10</v>
      </c>
      <c r="L96" s="14" t="s">
        <v>11</v>
      </c>
      <c r="M96" s="14" t="s">
        <v>12</v>
      </c>
      <c r="N96" s="9"/>
    </row>
    <row r="97" spans="1:14" x14ac:dyDescent="0.25">
      <c r="A97" s="16" t="s">
        <v>33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6">
        <f>ROUND(SUM(B97:M97),2)</f>
        <v>0</v>
      </c>
    </row>
    <row r="98" spans="1:14" x14ac:dyDescent="0.25">
      <c r="A98" s="16" t="s">
        <v>34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6">
        <f t="shared" ref="N98:N99" si="38">ROUND(SUM(B98:M98),2)</f>
        <v>0</v>
      </c>
    </row>
    <row r="99" spans="1:14" x14ac:dyDescent="0.25">
      <c r="A99" s="16" t="s">
        <v>35</v>
      </c>
      <c r="B99" s="16">
        <f>ROUND(B97+B98,2)</f>
        <v>0</v>
      </c>
      <c r="C99" s="16">
        <f t="shared" ref="C99:M99" si="39">ROUND(C97+C98,2)</f>
        <v>0</v>
      </c>
      <c r="D99" s="16">
        <f t="shared" si="39"/>
        <v>0</v>
      </c>
      <c r="E99" s="16">
        <f t="shared" si="39"/>
        <v>0</v>
      </c>
      <c r="F99" s="16">
        <f t="shared" si="39"/>
        <v>0</v>
      </c>
      <c r="G99" s="16">
        <f t="shared" si="39"/>
        <v>0</v>
      </c>
      <c r="H99" s="16">
        <f t="shared" si="39"/>
        <v>0</v>
      </c>
      <c r="I99" s="16">
        <f t="shared" si="39"/>
        <v>0</v>
      </c>
      <c r="J99" s="16">
        <f t="shared" si="39"/>
        <v>0</v>
      </c>
      <c r="K99" s="16">
        <f t="shared" si="39"/>
        <v>0</v>
      </c>
      <c r="L99" s="16">
        <f t="shared" si="39"/>
        <v>0</v>
      </c>
      <c r="M99" s="16">
        <f t="shared" si="39"/>
        <v>0</v>
      </c>
      <c r="N99" s="16">
        <f t="shared" si="38"/>
        <v>0</v>
      </c>
    </row>
    <row r="100" spans="1:14" x14ac:dyDescent="0.25">
      <c r="A100" s="9"/>
      <c r="B100" s="14"/>
      <c r="C100" s="14"/>
      <c r="D100" s="9"/>
      <c r="E100" s="14"/>
      <c r="F100" s="9"/>
      <c r="G100" s="9"/>
      <c r="H100" s="9"/>
      <c r="I100" s="9"/>
      <c r="J100" s="14"/>
      <c r="K100" s="14"/>
      <c r="L100" s="9"/>
      <c r="M100" s="9"/>
      <c r="N100" s="9"/>
    </row>
    <row r="101" spans="1:14" x14ac:dyDescent="0.25">
      <c r="A101" s="16" t="s">
        <v>36</v>
      </c>
      <c r="B101" s="16">
        <f>ROUND((B99+(B104/3))*1.95/100+B102,2)</f>
        <v>0</v>
      </c>
      <c r="C101" s="16">
        <f t="shared" ref="C101:D101" si="40">SUM(C99+(C104/3))*1.95/100+C102</f>
        <v>0</v>
      </c>
      <c r="D101" s="16">
        <f t="shared" si="40"/>
        <v>0</v>
      </c>
      <c r="E101" s="16">
        <f>SUM(E99+(E104/3))*1.95/100+E102</f>
        <v>0</v>
      </c>
      <c r="F101" s="16">
        <f t="shared" ref="F101:M101" si="41">SUM(F99+(F104/3))*1.95/100+F102</f>
        <v>0</v>
      </c>
      <c r="G101" s="16">
        <f t="shared" si="41"/>
        <v>0</v>
      </c>
      <c r="H101" s="16">
        <f t="shared" si="41"/>
        <v>0</v>
      </c>
      <c r="I101" s="16">
        <f t="shared" si="41"/>
        <v>0</v>
      </c>
      <c r="J101" s="16">
        <f t="shared" si="41"/>
        <v>0</v>
      </c>
      <c r="K101" s="16">
        <f t="shared" si="41"/>
        <v>0</v>
      </c>
      <c r="L101" s="16">
        <f t="shared" si="41"/>
        <v>0</v>
      </c>
      <c r="M101" s="16">
        <f t="shared" si="41"/>
        <v>0</v>
      </c>
      <c r="N101" s="16">
        <f>ROUND(SUM(B101:M101),2)</f>
        <v>0</v>
      </c>
    </row>
    <row r="102" spans="1:14" x14ac:dyDescent="0.25">
      <c r="A102" s="18" t="s">
        <v>53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9"/>
    </row>
    <row r="103" spans="1:14" x14ac:dyDescent="0.25">
      <c r="A103" s="16" t="s">
        <v>37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16">
        <f>ROUND(SUM(B103:M103),2)</f>
        <v>0</v>
      </c>
    </row>
    <row r="104" spans="1:14" x14ac:dyDescent="0.25">
      <c r="A104" s="16" t="s">
        <v>13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6">
        <f>ROUND(SUM(B104:M104),2)</f>
        <v>0</v>
      </c>
    </row>
    <row r="105" spans="1:14" x14ac:dyDescent="0.25">
      <c r="A105" s="9"/>
      <c r="B105" s="14"/>
      <c r="C105" s="14"/>
      <c r="D105" s="9"/>
      <c r="E105" s="14"/>
      <c r="F105" s="9"/>
      <c r="G105" s="9"/>
      <c r="H105" s="9"/>
      <c r="I105" s="9"/>
      <c r="J105" s="14"/>
      <c r="K105" s="14"/>
      <c r="L105" s="9"/>
      <c r="M105" s="9"/>
      <c r="N105" s="9"/>
    </row>
    <row r="106" spans="1:14" x14ac:dyDescent="0.25">
      <c r="A106" s="16" t="s">
        <v>0</v>
      </c>
      <c r="B106" s="16">
        <f>SUM(B99:B104)</f>
        <v>0</v>
      </c>
      <c r="C106" s="16">
        <f t="shared" ref="C106:D106" si="42">SUM(C99:C104)</f>
        <v>0</v>
      </c>
      <c r="D106" s="16">
        <f t="shared" si="42"/>
        <v>0</v>
      </c>
      <c r="E106" s="16">
        <f>SUM(E99:E104)</f>
        <v>0</v>
      </c>
      <c r="F106" s="16">
        <f t="shared" ref="F106:M106" si="43">SUM(F99:F104)</f>
        <v>0</v>
      </c>
      <c r="G106" s="16">
        <f t="shared" si="43"/>
        <v>0</v>
      </c>
      <c r="H106" s="16">
        <f t="shared" si="43"/>
        <v>0</v>
      </c>
      <c r="I106" s="16">
        <f t="shared" si="43"/>
        <v>0</v>
      </c>
      <c r="J106" s="16">
        <f t="shared" si="43"/>
        <v>0</v>
      </c>
      <c r="K106" s="16">
        <f t="shared" si="43"/>
        <v>0</v>
      </c>
      <c r="L106" s="16">
        <f t="shared" si="43"/>
        <v>0</v>
      </c>
      <c r="M106" s="16">
        <f t="shared" si="43"/>
        <v>0</v>
      </c>
      <c r="N106" s="16">
        <f>ROUND(SUM(B106:M106),2)</f>
        <v>0</v>
      </c>
    </row>
    <row r="107" spans="1:14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25">
      <c r="A108" s="16" t="s">
        <v>58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16"/>
    </row>
    <row r="109" spans="1:14" x14ac:dyDescent="0.25">
      <c r="A109" s="16" t="s">
        <v>55</v>
      </c>
      <c r="B109" s="19">
        <f>ROUND(IFERROR(+B106*12/B108,0),2)</f>
        <v>0</v>
      </c>
      <c r="C109" s="19">
        <f t="shared" ref="C109:M109" si="44">ROUND(IFERROR(+C106*12/C108,0),2)</f>
        <v>0</v>
      </c>
      <c r="D109" s="19">
        <f t="shared" si="44"/>
        <v>0</v>
      </c>
      <c r="E109" s="19">
        <f t="shared" si="44"/>
        <v>0</v>
      </c>
      <c r="F109" s="19">
        <f t="shared" si="44"/>
        <v>0</v>
      </c>
      <c r="G109" s="19">
        <f t="shared" si="44"/>
        <v>0</v>
      </c>
      <c r="H109" s="19">
        <f t="shared" si="44"/>
        <v>0</v>
      </c>
      <c r="I109" s="19">
        <f t="shared" si="44"/>
        <v>0</v>
      </c>
      <c r="J109" s="19">
        <f t="shared" si="44"/>
        <v>0</v>
      </c>
      <c r="K109" s="19">
        <f t="shared" si="44"/>
        <v>0</v>
      </c>
      <c r="L109" s="19">
        <f t="shared" si="44"/>
        <v>0</v>
      </c>
      <c r="M109" s="19">
        <f t="shared" si="44"/>
        <v>0</v>
      </c>
      <c r="N109" s="16"/>
    </row>
    <row r="110" spans="1:14" x14ac:dyDescent="0.25">
      <c r="A110" s="16" t="s">
        <v>38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6"/>
    </row>
    <row r="111" spans="1:14" x14ac:dyDescent="0.25">
      <c r="A111" s="16" t="s">
        <v>39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6">
        <f>SUM(B111:M111)</f>
        <v>0</v>
      </c>
    </row>
    <row r="112" spans="1:14" x14ac:dyDescent="0.25">
      <c r="A112" s="16" t="s">
        <v>18</v>
      </c>
      <c r="B112" s="19">
        <f>ROUND(IF(B111&gt;0,(B108/12),0),2)</f>
        <v>0</v>
      </c>
      <c r="C112" s="19">
        <f t="shared" ref="C112:M112" si="45">ROUND(IF(C111&gt;0,(C108/12),0),2)</f>
        <v>0</v>
      </c>
      <c r="D112" s="19">
        <f t="shared" si="45"/>
        <v>0</v>
      </c>
      <c r="E112" s="19">
        <f t="shared" si="45"/>
        <v>0</v>
      </c>
      <c r="F112" s="19">
        <f t="shared" si="45"/>
        <v>0</v>
      </c>
      <c r="G112" s="19">
        <f t="shared" si="45"/>
        <v>0</v>
      </c>
      <c r="H112" s="19">
        <f t="shared" si="45"/>
        <v>0</v>
      </c>
      <c r="I112" s="19">
        <f t="shared" si="45"/>
        <v>0</v>
      </c>
      <c r="J112" s="19">
        <f t="shared" si="45"/>
        <v>0</v>
      </c>
      <c r="K112" s="19">
        <f t="shared" si="45"/>
        <v>0</v>
      </c>
      <c r="L112" s="19">
        <f t="shared" si="45"/>
        <v>0</v>
      </c>
      <c r="M112" s="19">
        <f t="shared" si="45"/>
        <v>0</v>
      </c>
      <c r="N112" s="16">
        <f>ROUND(SUM(B112:M112),2)</f>
        <v>0</v>
      </c>
    </row>
    <row r="113" spans="1:14" x14ac:dyDescent="0.25">
      <c r="A113" s="16" t="s">
        <v>40</v>
      </c>
      <c r="B113" s="16">
        <f>ROUND(B110*B111,2)</f>
        <v>0</v>
      </c>
      <c r="C113" s="16">
        <f t="shared" ref="C113:M113" si="46">ROUND(C110*C111,2)</f>
        <v>0</v>
      </c>
      <c r="D113" s="16">
        <f t="shared" si="46"/>
        <v>0</v>
      </c>
      <c r="E113" s="16">
        <f t="shared" si="46"/>
        <v>0</v>
      </c>
      <c r="F113" s="16">
        <f t="shared" si="46"/>
        <v>0</v>
      </c>
      <c r="G113" s="16">
        <f t="shared" si="46"/>
        <v>0</v>
      </c>
      <c r="H113" s="16">
        <f t="shared" si="46"/>
        <v>0</v>
      </c>
      <c r="I113" s="16">
        <f t="shared" si="46"/>
        <v>0</v>
      </c>
      <c r="J113" s="16">
        <f t="shared" si="46"/>
        <v>0</v>
      </c>
      <c r="K113" s="16">
        <f t="shared" si="46"/>
        <v>0</v>
      </c>
      <c r="L113" s="16">
        <f t="shared" si="46"/>
        <v>0</v>
      </c>
      <c r="M113" s="16">
        <f t="shared" si="46"/>
        <v>0</v>
      </c>
      <c r="N113" s="16">
        <f t="shared" ref="N113:N114" si="47">ROUND(SUM(B113:M113),2)</f>
        <v>0</v>
      </c>
    </row>
    <row r="114" spans="1:14" x14ac:dyDescent="0.25">
      <c r="A114" s="16" t="s">
        <v>56</v>
      </c>
      <c r="B114" s="16">
        <f>ROUND(B111*B109,2)</f>
        <v>0</v>
      </c>
      <c r="C114" s="16">
        <f t="shared" ref="C114:M114" si="48">ROUND(C111*C109,2)</f>
        <v>0</v>
      </c>
      <c r="D114" s="16">
        <f t="shared" si="48"/>
        <v>0</v>
      </c>
      <c r="E114" s="16">
        <f t="shared" si="48"/>
        <v>0</v>
      </c>
      <c r="F114" s="16">
        <f t="shared" si="48"/>
        <v>0</v>
      </c>
      <c r="G114" s="16">
        <f t="shared" si="48"/>
        <v>0</v>
      </c>
      <c r="H114" s="16">
        <f t="shared" si="48"/>
        <v>0</v>
      </c>
      <c r="I114" s="16">
        <f t="shared" si="48"/>
        <v>0</v>
      </c>
      <c r="J114" s="16">
        <f t="shared" si="48"/>
        <v>0</v>
      </c>
      <c r="K114" s="16">
        <f t="shared" si="48"/>
        <v>0</v>
      </c>
      <c r="L114" s="16">
        <f t="shared" si="48"/>
        <v>0</v>
      </c>
      <c r="M114" s="16">
        <f t="shared" si="48"/>
        <v>0</v>
      </c>
      <c r="N114" s="16">
        <f t="shared" si="47"/>
        <v>0</v>
      </c>
    </row>
    <row r="115" spans="1:14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25">
      <c r="A116" s="27" t="s">
        <v>41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</row>
    <row r="117" spans="1:14" x14ac:dyDescent="0.25">
      <c r="A117" s="16" t="s">
        <v>42</v>
      </c>
      <c r="B117" s="14">
        <f>+B114-B113</f>
        <v>0</v>
      </c>
      <c r="C117" s="14">
        <f t="shared" ref="C117" si="49">+C114-C113</f>
        <v>0</v>
      </c>
      <c r="D117" s="14">
        <f>+D114-D113</f>
        <v>0</v>
      </c>
      <c r="E117" s="14">
        <f t="shared" ref="E117:M117" si="50">+E114-E113</f>
        <v>0</v>
      </c>
      <c r="F117" s="14">
        <f t="shared" si="50"/>
        <v>0</v>
      </c>
      <c r="G117" s="14">
        <f t="shared" si="50"/>
        <v>0</v>
      </c>
      <c r="H117" s="14">
        <f t="shared" si="50"/>
        <v>0</v>
      </c>
      <c r="I117" s="14">
        <f t="shared" si="50"/>
        <v>0</v>
      </c>
      <c r="J117" s="14">
        <f t="shared" si="50"/>
        <v>0</v>
      </c>
      <c r="K117" s="14">
        <f t="shared" si="50"/>
        <v>0</v>
      </c>
      <c r="L117" s="14">
        <f t="shared" si="50"/>
        <v>0</v>
      </c>
      <c r="M117" s="14">
        <f t="shared" si="50"/>
        <v>0</v>
      </c>
      <c r="N117" s="14"/>
    </row>
    <row r="120" spans="1:14" x14ac:dyDescent="0.25">
      <c r="A120" s="35" t="s">
        <v>54</v>
      </c>
      <c r="B120" s="35"/>
      <c r="C120" s="35"/>
      <c r="D120" s="9" t="s">
        <v>29</v>
      </c>
      <c r="E120" s="36" t="s">
        <v>30</v>
      </c>
      <c r="F120" s="37"/>
      <c r="G120" s="38"/>
      <c r="H120" s="9"/>
      <c r="I120" s="9"/>
      <c r="J120" s="9"/>
      <c r="K120" s="9"/>
      <c r="L120" s="9"/>
      <c r="M120" s="9"/>
    </row>
    <row r="121" spans="1:14" x14ac:dyDescent="0.25">
      <c r="A121" s="2" t="s">
        <v>28</v>
      </c>
      <c r="B121" s="33"/>
      <c r="C121" s="33"/>
      <c r="D121" s="9"/>
      <c r="E121" s="9"/>
      <c r="F121" s="12"/>
      <c r="G121" s="34" t="s">
        <v>31</v>
      </c>
      <c r="H121" s="34"/>
      <c r="I121" s="2"/>
      <c r="J121" s="9"/>
      <c r="K121" s="9"/>
      <c r="L121" s="9"/>
      <c r="M121" s="9"/>
    </row>
    <row r="122" spans="1:14" x14ac:dyDescent="0.25">
      <c r="A122" s="2" t="s">
        <v>32</v>
      </c>
      <c r="B122" s="9"/>
      <c r="C122" s="9"/>
      <c r="D122" s="9"/>
      <c r="E122" s="9"/>
      <c r="F122" s="12"/>
      <c r="G122" s="12"/>
      <c r="H122" s="9"/>
      <c r="I122" s="9"/>
      <c r="J122" s="9"/>
      <c r="K122" s="12"/>
      <c r="L122" s="12"/>
      <c r="M122" s="14"/>
      <c r="N122" s="7"/>
    </row>
    <row r="123" spans="1:14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 t="s">
        <v>16</v>
      </c>
    </row>
    <row r="124" spans="1:14" x14ac:dyDescent="0.25">
      <c r="A124" s="9"/>
      <c r="B124" s="14" t="s">
        <v>1</v>
      </c>
      <c r="C124" s="14" t="s">
        <v>2</v>
      </c>
      <c r="D124" s="9" t="s">
        <v>3</v>
      </c>
      <c r="E124" s="9" t="s">
        <v>4</v>
      </c>
      <c r="F124" s="9" t="s">
        <v>5</v>
      </c>
      <c r="G124" s="14" t="s">
        <v>6</v>
      </c>
      <c r="H124" s="14" t="s">
        <v>7</v>
      </c>
      <c r="I124" s="14" t="s">
        <v>8</v>
      </c>
      <c r="J124" s="14" t="s">
        <v>9</v>
      </c>
      <c r="K124" s="14" t="s">
        <v>10</v>
      </c>
      <c r="L124" s="14" t="s">
        <v>11</v>
      </c>
      <c r="M124" s="14" t="s">
        <v>12</v>
      </c>
      <c r="N124" s="9"/>
    </row>
    <row r="125" spans="1:14" x14ac:dyDescent="0.25">
      <c r="A125" s="16" t="s">
        <v>33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6">
        <f>ROUND(SUM(B125:M125),2)</f>
        <v>0</v>
      </c>
    </row>
    <row r="126" spans="1:14" x14ac:dyDescent="0.25">
      <c r="A126" s="16" t="s">
        <v>34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6">
        <f t="shared" ref="N126:N127" si="51">ROUND(SUM(B126:M126),2)</f>
        <v>0</v>
      </c>
    </row>
    <row r="127" spans="1:14" x14ac:dyDescent="0.25">
      <c r="A127" s="16" t="s">
        <v>35</v>
      </c>
      <c r="B127" s="16">
        <f>ROUND(B125+B126,2)</f>
        <v>0</v>
      </c>
      <c r="C127" s="16">
        <f t="shared" ref="C127:M127" si="52">ROUND(C125+C126,2)</f>
        <v>0</v>
      </c>
      <c r="D127" s="16">
        <f t="shared" si="52"/>
        <v>0</v>
      </c>
      <c r="E127" s="16">
        <f t="shared" si="52"/>
        <v>0</v>
      </c>
      <c r="F127" s="16">
        <f t="shared" si="52"/>
        <v>0</v>
      </c>
      <c r="G127" s="16">
        <f t="shared" si="52"/>
        <v>0</v>
      </c>
      <c r="H127" s="16">
        <f t="shared" si="52"/>
        <v>0</v>
      </c>
      <c r="I127" s="16">
        <f t="shared" si="52"/>
        <v>0</v>
      </c>
      <c r="J127" s="16">
        <f t="shared" si="52"/>
        <v>0</v>
      </c>
      <c r="K127" s="16">
        <f t="shared" si="52"/>
        <v>0</v>
      </c>
      <c r="L127" s="16">
        <f t="shared" si="52"/>
        <v>0</v>
      </c>
      <c r="M127" s="16">
        <f t="shared" si="52"/>
        <v>0</v>
      </c>
      <c r="N127" s="16">
        <f t="shared" si="51"/>
        <v>0</v>
      </c>
    </row>
    <row r="128" spans="1:14" x14ac:dyDescent="0.25">
      <c r="A128" s="9"/>
      <c r="B128" s="14"/>
      <c r="C128" s="14"/>
      <c r="D128" s="9"/>
      <c r="E128" s="14"/>
      <c r="F128" s="9"/>
      <c r="G128" s="9"/>
      <c r="H128" s="9"/>
      <c r="I128" s="9"/>
      <c r="J128" s="14"/>
      <c r="K128" s="14"/>
      <c r="L128" s="9"/>
      <c r="M128" s="9"/>
      <c r="N128" s="9"/>
    </row>
    <row r="129" spans="1:14" x14ac:dyDescent="0.25">
      <c r="A129" s="16" t="s">
        <v>36</v>
      </c>
      <c r="B129" s="16">
        <f>ROUND((B127+(B132/3))*1.95/100+B130,2)</f>
        <v>0</v>
      </c>
      <c r="C129" s="16">
        <f t="shared" ref="C129:D129" si="53">SUM(C127+(C132/3))*1.95/100+C130</f>
        <v>0</v>
      </c>
      <c r="D129" s="16">
        <f t="shared" si="53"/>
        <v>0</v>
      </c>
      <c r="E129" s="16">
        <f>SUM(E127+(E132/3))*1.95/100+E130</f>
        <v>0</v>
      </c>
      <c r="F129" s="16">
        <f t="shared" ref="F129:M129" si="54">SUM(F127+(F132/3))*1.95/100+F130</f>
        <v>0</v>
      </c>
      <c r="G129" s="16">
        <f t="shared" si="54"/>
        <v>0</v>
      </c>
      <c r="H129" s="16">
        <f t="shared" si="54"/>
        <v>0</v>
      </c>
      <c r="I129" s="16">
        <f t="shared" si="54"/>
        <v>0</v>
      </c>
      <c r="J129" s="16">
        <f t="shared" si="54"/>
        <v>0</v>
      </c>
      <c r="K129" s="16">
        <f t="shared" si="54"/>
        <v>0</v>
      </c>
      <c r="L129" s="16">
        <f t="shared" si="54"/>
        <v>0</v>
      </c>
      <c r="M129" s="16">
        <f t="shared" si="54"/>
        <v>0</v>
      </c>
      <c r="N129" s="16">
        <f>ROUND(SUM(B129:M129),2)</f>
        <v>0</v>
      </c>
    </row>
    <row r="130" spans="1:14" x14ac:dyDescent="0.25">
      <c r="A130" s="18" t="s">
        <v>53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9"/>
    </row>
    <row r="131" spans="1:14" x14ac:dyDescent="0.25">
      <c r="A131" s="16" t="s">
        <v>37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6">
        <f>ROUND(SUM(B131:M131),2)</f>
        <v>0</v>
      </c>
    </row>
    <row r="132" spans="1:14" x14ac:dyDescent="0.25">
      <c r="A132" s="16" t="s">
        <v>13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6">
        <f>ROUND(SUM(B132:M132),2)</f>
        <v>0</v>
      </c>
    </row>
    <row r="133" spans="1:14" x14ac:dyDescent="0.25">
      <c r="A133" s="9"/>
      <c r="B133" s="14"/>
      <c r="C133" s="14"/>
      <c r="D133" s="9"/>
      <c r="E133" s="14"/>
      <c r="F133" s="9"/>
      <c r="G133" s="9"/>
      <c r="H133" s="9"/>
      <c r="I133" s="9"/>
      <c r="J133" s="14"/>
      <c r="K133" s="14"/>
      <c r="L133" s="9"/>
      <c r="M133" s="9"/>
      <c r="N133" s="9"/>
    </row>
    <row r="134" spans="1:14" x14ac:dyDescent="0.25">
      <c r="A134" s="16" t="s">
        <v>0</v>
      </c>
      <c r="B134" s="16">
        <f>SUM(B127:B132)</f>
        <v>0</v>
      </c>
      <c r="C134" s="16">
        <f t="shared" ref="C134:D134" si="55">SUM(C127:C132)</f>
        <v>0</v>
      </c>
      <c r="D134" s="16">
        <f t="shared" si="55"/>
        <v>0</v>
      </c>
      <c r="E134" s="16">
        <f>SUM(E127:E132)</f>
        <v>0</v>
      </c>
      <c r="F134" s="16">
        <f t="shared" ref="F134:M134" si="56">SUM(F127:F132)</f>
        <v>0</v>
      </c>
      <c r="G134" s="16">
        <f t="shared" si="56"/>
        <v>0</v>
      </c>
      <c r="H134" s="16">
        <f t="shared" si="56"/>
        <v>0</v>
      </c>
      <c r="I134" s="16">
        <f t="shared" si="56"/>
        <v>0</v>
      </c>
      <c r="J134" s="16">
        <f t="shared" si="56"/>
        <v>0</v>
      </c>
      <c r="K134" s="16">
        <f t="shared" si="56"/>
        <v>0</v>
      </c>
      <c r="L134" s="16">
        <f t="shared" si="56"/>
        <v>0</v>
      </c>
      <c r="M134" s="16">
        <f t="shared" si="56"/>
        <v>0</v>
      </c>
      <c r="N134" s="16">
        <f>ROUND(SUM(B134:M134),2)</f>
        <v>0</v>
      </c>
    </row>
    <row r="135" spans="1:14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25">
      <c r="A136" s="16" t="s">
        <v>58</v>
      </c>
      <c r="B136" s="32">
        <v>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16"/>
    </row>
    <row r="137" spans="1:14" x14ac:dyDescent="0.25">
      <c r="A137" s="16" t="s">
        <v>55</v>
      </c>
      <c r="B137" s="19">
        <f>ROUND(IFERROR(+B134*12/B136,0),2)</f>
        <v>0</v>
      </c>
      <c r="C137" s="19">
        <f t="shared" ref="C137:M137" si="57">ROUND(IFERROR(+C134*12/C136,0),2)</f>
        <v>0</v>
      </c>
      <c r="D137" s="19">
        <f t="shared" si="57"/>
        <v>0</v>
      </c>
      <c r="E137" s="19">
        <f t="shared" si="57"/>
        <v>0</v>
      </c>
      <c r="F137" s="19">
        <f t="shared" si="57"/>
        <v>0</v>
      </c>
      <c r="G137" s="19">
        <f t="shared" si="57"/>
        <v>0</v>
      </c>
      <c r="H137" s="19">
        <f t="shared" si="57"/>
        <v>0</v>
      </c>
      <c r="I137" s="19">
        <f t="shared" si="57"/>
        <v>0</v>
      </c>
      <c r="J137" s="19">
        <f t="shared" si="57"/>
        <v>0</v>
      </c>
      <c r="K137" s="19">
        <f t="shared" si="57"/>
        <v>0</v>
      </c>
      <c r="L137" s="19">
        <f t="shared" si="57"/>
        <v>0</v>
      </c>
      <c r="M137" s="19">
        <f t="shared" si="57"/>
        <v>0</v>
      </c>
      <c r="N137" s="16"/>
    </row>
    <row r="138" spans="1:14" x14ac:dyDescent="0.25">
      <c r="A138" s="16" t="s">
        <v>38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16"/>
    </row>
    <row r="139" spans="1:14" x14ac:dyDescent="0.25">
      <c r="A139" s="16" t="s">
        <v>39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16">
        <f>SUM(B139:M139)</f>
        <v>0</v>
      </c>
    </row>
    <row r="140" spans="1:14" x14ac:dyDescent="0.25">
      <c r="A140" s="16" t="s">
        <v>18</v>
      </c>
      <c r="B140" s="19">
        <f>ROUND(IF(B139&gt;0,(B136/12),0),2)</f>
        <v>0</v>
      </c>
      <c r="C140" s="19">
        <f t="shared" ref="C140:M140" si="58">ROUND(IF(C139&gt;0,(C136/12),0),2)</f>
        <v>0</v>
      </c>
      <c r="D140" s="19">
        <f t="shared" si="58"/>
        <v>0</v>
      </c>
      <c r="E140" s="19">
        <f t="shared" si="58"/>
        <v>0</v>
      </c>
      <c r="F140" s="19">
        <f t="shared" si="58"/>
        <v>0</v>
      </c>
      <c r="G140" s="19">
        <f t="shared" si="58"/>
        <v>0</v>
      </c>
      <c r="H140" s="19">
        <f t="shared" si="58"/>
        <v>0</v>
      </c>
      <c r="I140" s="19">
        <f t="shared" si="58"/>
        <v>0</v>
      </c>
      <c r="J140" s="19">
        <f t="shared" si="58"/>
        <v>0</v>
      </c>
      <c r="K140" s="19">
        <f t="shared" si="58"/>
        <v>0</v>
      </c>
      <c r="L140" s="19">
        <f t="shared" si="58"/>
        <v>0</v>
      </c>
      <c r="M140" s="19">
        <f t="shared" si="58"/>
        <v>0</v>
      </c>
      <c r="N140" s="16">
        <f>ROUND(SUM(B140:M140),2)</f>
        <v>0</v>
      </c>
    </row>
    <row r="141" spans="1:14" x14ac:dyDescent="0.25">
      <c r="A141" s="16" t="s">
        <v>40</v>
      </c>
      <c r="B141" s="16">
        <f>ROUND(B138*B139,2)</f>
        <v>0</v>
      </c>
      <c r="C141" s="16">
        <f t="shared" ref="C141:M141" si="59">ROUND(C138*C139,2)</f>
        <v>0</v>
      </c>
      <c r="D141" s="16">
        <f t="shared" si="59"/>
        <v>0</v>
      </c>
      <c r="E141" s="16">
        <f t="shared" si="59"/>
        <v>0</v>
      </c>
      <c r="F141" s="16">
        <f t="shared" si="59"/>
        <v>0</v>
      </c>
      <c r="G141" s="16">
        <f t="shared" si="59"/>
        <v>0</v>
      </c>
      <c r="H141" s="16">
        <f t="shared" si="59"/>
        <v>0</v>
      </c>
      <c r="I141" s="16">
        <f t="shared" si="59"/>
        <v>0</v>
      </c>
      <c r="J141" s="16">
        <f t="shared" si="59"/>
        <v>0</v>
      </c>
      <c r="K141" s="16">
        <f t="shared" si="59"/>
        <v>0</v>
      </c>
      <c r="L141" s="16">
        <f t="shared" si="59"/>
        <v>0</v>
      </c>
      <c r="M141" s="16">
        <f t="shared" si="59"/>
        <v>0</v>
      </c>
      <c r="N141" s="16">
        <f t="shared" ref="N141:N142" si="60">ROUND(SUM(B141:M141),2)</f>
        <v>0</v>
      </c>
    </row>
    <row r="142" spans="1:14" x14ac:dyDescent="0.25">
      <c r="A142" s="16" t="s">
        <v>56</v>
      </c>
      <c r="B142" s="16">
        <f>ROUND(B139*B137,2)</f>
        <v>0</v>
      </c>
      <c r="C142" s="16">
        <f t="shared" ref="C142:M142" si="61">ROUND(C139*C137,2)</f>
        <v>0</v>
      </c>
      <c r="D142" s="16">
        <f t="shared" si="61"/>
        <v>0</v>
      </c>
      <c r="E142" s="16">
        <f t="shared" si="61"/>
        <v>0</v>
      </c>
      <c r="F142" s="16">
        <f t="shared" si="61"/>
        <v>0</v>
      </c>
      <c r="G142" s="16">
        <f t="shared" si="61"/>
        <v>0</v>
      </c>
      <c r="H142" s="16">
        <f t="shared" si="61"/>
        <v>0</v>
      </c>
      <c r="I142" s="16">
        <f t="shared" si="61"/>
        <v>0</v>
      </c>
      <c r="J142" s="16">
        <f t="shared" si="61"/>
        <v>0</v>
      </c>
      <c r="K142" s="16">
        <f t="shared" si="61"/>
        <v>0</v>
      </c>
      <c r="L142" s="16">
        <f t="shared" si="61"/>
        <v>0</v>
      </c>
      <c r="M142" s="16">
        <f t="shared" si="61"/>
        <v>0</v>
      </c>
      <c r="N142" s="16">
        <f t="shared" si="60"/>
        <v>0</v>
      </c>
    </row>
    <row r="143" spans="1:14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 spans="1:14" x14ac:dyDescent="0.25">
      <c r="A144" s="27" t="s">
        <v>41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x14ac:dyDescent="0.25">
      <c r="A145" s="16" t="s">
        <v>42</v>
      </c>
      <c r="B145" s="14">
        <f>+B142-B141</f>
        <v>0</v>
      </c>
      <c r="C145" s="14">
        <f t="shared" ref="C145" si="62">+C142-C141</f>
        <v>0</v>
      </c>
      <c r="D145" s="14">
        <f>+D142-D141</f>
        <v>0</v>
      </c>
      <c r="E145" s="14">
        <f t="shared" ref="E145:M145" si="63">+E142-E141</f>
        <v>0</v>
      </c>
      <c r="F145" s="14">
        <f t="shared" si="63"/>
        <v>0</v>
      </c>
      <c r="G145" s="14">
        <f t="shared" si="63"/>
        <v>0</v>
      </c>
      <c r="H145" s="14">
        <f t="shared" si="63"/>
        <v>0</v>
      </c>
      <c r="I145" s="14">
        <f t="shared" si="63"/>
        <v>0</v>
      </c>
      <c r="J145" s="14">
        <f t="shared" si="63"/>
        <v>0</v>
      </c>
      <c r="K145" s="14">
        <f t="shared" si="63"/>
        <v>0</v>
      </c>
      <c r="L145" s="14">
        <f t="shared" si="63"/>
        <v>0</v>
      </c>
      <c r="M145" s="14">
        <f t="shared" si="63"/>
        <v>0</v>
      </c>
      <c r="N145" s="14"/>
    </row>
    <row r="149" spans="1:14" x14ac:dyDescent="0.25">
      <c r="A149" s="35" t="s">
        <v>54</v>
      </c>
      <c r="B149" s="35"/>
      <c r="C149" s="35"/>
      <c r="D149" s="9" t="s">
        <v>29</v>
      </c>
      <c r="E149" s="36" t="s">
        <v>30</v>
      </c>
      <c r="F149" s="37"/>
      <c r="G149" s="38"/>
      <c r="H149" s="9"/>
      <c r="I149" s="9"/>
      <c r="J149" s="9"/>
      <c r="K149" s="9"/>
      <c r="L149" s="9"/>
      <c r="M149" s="9"/>
    </row>
    <row r="150" spans="1:14" x14ac:dyDescent="0.25">
      <c r="A150" s="2" t="s">
        <v>28</v>
      </c>
      <c r="B150" s="33"/>
      <c r="C150" s="33"/>
      <c r="D150" s="9"/>
      <c r="E150" s="9"/>
      <c r="F150" s="12"/>
      <c r="G150" s="34" t="s">
        <v>31</v>
      </c>
      <c r="H150" s="34"/>
      <c r="I150" s="2"/>
      <c r="J150" s="9"/>
      <c r="K150" s="9"/>
      <c r="L150" s="9"/>
      <c r="M150" s="9"/>
    </row>
    <row r="151" spans="1:14" x14ac:dyDescent="0.25">
      <c r="A151" s="2" t="s">
        <v>32</v>
      </c>
      <c r="B151" s="9"/>
      <c r="C151" s="9"/>
      <c r="D151" s="9"/>
      <c r="E151" s="9"/>
      <c r="F151" s="12"/>
      <c r="G151" s="12"/>
      <c r="H151" s="9"/>
      <c r="I151" s="9"/>
      <c r="J151" s="9"/>
      <c r="K151" s="12"/>
      <c r="L151" s="12"/>
      <c r="M151" s="14"/>
      <c r="N151" s="7"/>
    </row>
    <row r="152" spans="1:14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 t="s">
        <v>16</v>
      </c>
    </row>
    <row r="153" spans="1:14" x14ac:dyDescent="0.25">
      <c r="A153" s="9"/>
      <c r="B153" s="14" t="s">
        <v>1</v>
      </c>
      <c r="C153" s="14" t="s">
        <v>2</v>
      </c>
      <c r="D153" s="9" t="s">
        <v>3</v>
      </c>
      <c r="E153" s="9" t="s">
        <v>4</v>
      </c>
      <c r="F153" s="9" t="s">
        <v>5</v>
      </c>
      <c r="G153" s="14" t="s">
        <v>6</v>
      </c>
      <c r="H153" s="14" t="s">
        <v>7</v>
      </c>
      <c r="I153" s="14" t="s">
        <v>8</v>
      </c>
      <c r="J153" s="14" t="s">
        <v>9</v>
      </c>
      <c r="K153" s="14" t="s">
        <v>10</v>
      </c>
      <c r="L153" s="14" t="s">
        <v>11</v>
      </c>
      <c r="M153" s="14" t="s">
        <v>12</v>
      </c>
      <c r="N153" s="9"/>
    </row>
    <row r="154" spans="1:14" x14ac:dyDescent="0.25">
      <c r="A154" s="16" t="s">
        <v>33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6">
        <f>ROUND(SUM(B154:M154),2)</f>
        <v>0</v>
      </c>
    </row>
    <row r="155" spans="1:14" x14ac:dyDescent="0.25">
      <c r="A155" s="16" t="s">
        <v>34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6">
        <f t="shared" ref="N155:N156" si="64">ROUND(SUM(B155:M155),2)</f>
        <v>0</v>
      </c>
    </row>
    <row r="156" spans="1:14" x14ac:dyDescent="0.25">
      <c r="A156" s="16" t="s">
        <v>35</v>
      </c>
      <c r="B156" s="16">
        <f>ROUND(B154+B155,2)</f>
        <v>0</v>
      </c>
      <c r="C156" s="16">
        <f t="shared" ref="C156:M156" si="65">ROUND(C154+C155,2)</f>
        <v>0</v>
      </c>
      <c r="D156" s="16">
        <f t="shared" si="65"/>
        <v>0</v>
      </c>
      <c r="E156" s="16">
        <f t="shared" si="65"/>
        <v>0</v>
      </c>
      <c r="F156" s="16">
        <f t="shared" si="65"/>
        <v>0</v>
      </c>
      <c r="G156" s="16">
        <f t="shared" si="65"/>
        <v>0</v>
      </c>
      <c r="H156" s="16">
        <f t="shared" si="65"/>
        <v>0</v>
      </c>
      <c r="I156" s="16">
        <f t="shared" si="65"/>
        <v>0</v>
      </c>
      <c r="J156" s="16">
        <f t="shared" si="65"/>
        <v>0</v>
      </c>
      <c r="K156" s="16">
        <f t="shared" si="65"/>
        <v>0</v>
      </c>
      <c r="L156" s="16">
        <f t="shared" si="65"/>
        <v>0</v>
      </c>
      <c r="M156" s="16">
        <f t="shared" si="65"/>
        <v>0</v>
      </c>
      <c r="N156" s="16">
        <f t="shared" si="64"/>
        <v>0</v>
      </c>
    </row>
    <row r="157" spans="1:14" x14ac:dyDescent="0.25">
      <c r="A157" s="9"/>
      <c r="B157" s="14"/>
      <c r="C157" s="14"/>
      <c r="D157" s="9"/>
      <c r="E157" s="14"/>
      <c r="F157" s="9"/>
      <c r="G157" s="9"/>
      <c r="H157" s="9"/>
      <c r="I157" s="9"/>
      <c r="J157" s="14"/>
      <c r="K157" s="14"/>
      <c r="L157" s="9"/>
      <c r="M157" s="9"/>
      <c r="N157" s="9"/>
    </row>
    <row r="158" spans="1:14" x14ac:dyDescent="0.25">
      <c r="A158" s="16" t="s">
        <v>36</v>
      </c>
      <c r="B158" s="16">
        <f>ROUND((B156+(B161/3))*1.95/100+B159,2)</f>
        <v>0</v>
      </c>
      <c r="C158" s="16">
        <f t="shared" ref="C158:D158" si="66">SUM(C156+(C161/3))*1.95/100+C159</f>
        <v>0</v>
      </c>
      <c r="D158" s="16">
        <f t="shared" si="66"/>
        <v>0</v>
      </c>
      <c r="E158" s="16">
        <f>SUM(E156+(E161/3))*1.95/100+E159</f>
        <v>0</v>
      </c>
      <c r="F158" s="16">
        <f t="shared" ref="F158:M158" si="67">SUM(F156+(F161/3))*1.95/100+F159</f>
        <v>0</v>
      </c>
      <c r="G158" s="16">
        <f t="shared" si="67"/>
        <v>0</v>
      </c>
      <c r="H158" s="16">
        <f t="shared" si="67"/>
        <v>0</v>
      </c>
      <c r="I158" s="16">
        <f t="shared" si="67"/>
        <v>0</v>
      </c>
      <c r="J158" s="16">
        <f t="shared" si="67"/>
        <v>0</v>
      </c>
      <c r="K158" s="16">
        <f t="shared" si="67"/>
        <v>0</v>
      </c>
      <c r="L158" s="16">
        <f t="shared" si="67"/>
        <v>0</v>
      </c>
      <c r="M158" s="16">
        <f t="shared" si="67"/>
        <v>0</v>
      </c>
      <c r="N158" s="16">
        <f>ROUND(SUM(B158:M158),2)</f>
        <v>0</v>
      </c>
    </row>
    <row r="159" spans="1:14" x14ac:dyDescent="0.25">
      <c r="A159" s="18" t="s">
        <v>53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9"/>
    </row>
    <row r="160" spans="1:14" x14ac:dyDescent="0.25">
      <c r="A160" s="16" t="s">
        <v>37</v>
      </c>
      <c r="B160" s="2">
        <v>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6">
        <f>ROUND(SUM(B160:M160),2)</f>
        <v>0</v>
      </c>
    </row>
    <row r="161" spans="1:14" x14ac:dyDescent="0.25">
      <c r="A161" s="16" t="s">
        <v>13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6">
        <f>ROUND(SUM(B161:M161),2)</f>
        <v>0</v>
      </c>
    </row>
    <row r="162" spans="1:14" x14ac:dyDescent="0.25">
      <c r="A162" s="9"/>
      <c r="B162" s="14"/>
      <c r="C162" s="14"/>
      <c r="D162" s="9"/>
      <c r="E162" s="14"/>
      <c r="F162" s="9"/>
      <c r="G162" s="9"/>
      <c r="H162" s="9"/>
      <c r="I162" s="9"/>
      <c r="J162" s="14"/>
      <c r="K162" s="14"/>
      <c r="L162" s="9"/>
      <c r="M162" s="9"/>
      <c r="N162" s="9"/>
    </row>
    <row r="163" spans="1:14" x14ac:dyDescent="0.25">
      <c r="A163" s="16" t="s">
        <v>0</v>
      </c>
      <c r="B163" s="16">
        <f>SUM(B156:B161)</f>
        <v>0</v>
      </c>
      <c r="C163" s="16">
        <f t="shared" ref="C163:D163" si="68">SUM(C156:C161)</f>
        <v>0</v>
      </c>
      <c r="D163" s="16">
        <f t="shared" si="68"/>
        <v>0</v>
      </c>
      <c r="E163" s="16">
        <f>SUM(E156:E161)</f>
        <v>0</v>
      </c>
      <c r="F163" s="16">
        <f t="shared" ref="F163:M163" si="69">SUM(F156:F161)</f>
        <v>0</v>
      </c>
      <c r="G163" s="16">
        <f t="shared" si="69"/>
        <v>0</v>
      </c>
      <c r="H163" s="16">
        <f t="shared" si="69"/>
        <v>0</v>
      </c>
      <c r="I163" s="16">
        <f t="shared" si="69"/>
        <v>0</v>
      </c>
      <c r="J163" s="16">
        <f t="shared" si="69"/>
        <v>0</v>
      </c>
      <c r="K163" s="16">
        <f t="shared" si="69"/>
        <v>0</v>
      </c>
      <c r="L163" s="16">
        <f t="shared" si="69"/>
        <v>0</v>
      </c>
      <c r="M163" s="16">
        <f t="shared" si="69"/>
        <v>0</v>
      </c>
      <c r="N163" s="16">
        <f>ROUND(SUM(B163:M163),2)</f>
        <v>0</v>
      </c>
    </row>
    <row r="164" spans="1:14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x14ac:dyDescent="0.25">
      <c r="A165" s="16" t="s">
        <v>58</v>
      </c>
      <c r="B165" s="32">
        <v>0</v>
      </c>
      <c r="C165" s="32">
        <v>0</v>
      </c>
      <c r="D165" s="32">
        <v>0</v>
      </c>
      <c r="E165" s="32">
        <v>0</v>
      </c>
      <c r="F165" s="32">
        <v>0</v>
      </c>
      <c r="G165" s="32">
        <v>0</v>
      </c>
      <c r="H165" s="32">
        <v>0</v>
      </c>
      <c r="I165" s="32">
        <v>0</v>
      </c>
      <c r="J165" s="32">
        <v>0</v>
      </c>
      <c r="K165" s="32">
        <v>0</v>
      </c>
      <c r="L165" s="32">
        <v>0</v>
      </c>
      <c r="M165" s="32">
        <v>0</v>
      </c>
      <c r="N165" s="16"/>
    </row>
    <row r="166" spans="1:14" x14ac:dyDescent="0.25">
      <c r="A166" s="16" t="s">
        <v>55</v>
      </c>
      <c r="B166" s="19">
        <f>ROUND(IFERROR(+B163*12/B165,0),2)</f>
        <v>0</v>
      </c>
      <c r="C166" s="19">
        <f t="shared" ref="C166:M166" si="70">ROUND(IFERROR(+C163*12/C165,0),2)</f>
        <v>0</v>
      </c>
      <c r="D166" s="19">
        <f t="shared" si="70"/>
        <v>0</v>
      </c>
      <c r="E166" s="19">
        <f t="shared" si="70"/>
        <v>0</v>
      </c>
      <c r="F166" s="19">
        <f t="shared" si="70"/>
        <v>0</v>
      </c>
      <c r="G166" s="19">
        <f t="shared" si="70"/>
        <v>0</v>
      </c>
      <c r="H166" s="19">
        <f t="shared" si="70"/>
        <v>0</v>
      </c>
      <c r="I166" s="19">
        <f t="shared" si="70"/>
        <v>0</v>
      </c>
      <c r="J166" s="19">
        <f t="shared" si="70"/>
        <v>0</v>
      </c>
      <c r="K166" s="19">
        <f t="shared" si="70"/>
        <v>0</v>
      </c>
      <c r="L166" s="19">
        <f t="shared" si="70"/>
        <v>0</v>
      </c>
      <c r="M166" s="19">
        <f t="shared" si="70"/>
        <v>0</v>
      </c>
      <c r="N166" s="16"/>
    </row>
    <row r="167" spans="1:14" x14ac:dyDescent="0.25">
      <c r="A167" s="16" t="s">
        <v>38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16"/>
    </row>
    <row r="168" spans="1:14" x14ac:dyDescent="0.25">
      <c r="A168" s="16" t="s">
        <v>39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16">
        <f>SUM(B168:M168)</f>
        <v>0</v>
      </c>
    </row>
    <row r="169" spans="1:14" x14ac:dyDescent="0.25">
      <c r="A169" s="16" t="s">
        <v>18</v>
      </c>
      <c r="B169" s="19">
        <f>ROUND(IF(B168&gt;0,(B165/12),0),2)</f>
        <v>0</v>
      </c>
      <c r="C169" s="19">
        <f t="shared" ref="C169:M169" si="71">ROUND(IF(C168&gt;0,(C165/12),0),2)</f>
        <v>0</v>
      </c>
      <c r="D169" s="19">
        <f t="shared" si="71"/>
        <v>0</v>
      </c>
      <c r="E169" s="19">
        <f t="shared" si="71"/>
        <v>0</v>
      </c>
      <c r="F169" s="19">
        <f t="shared" si="71"/>
        <v>0</v>
      </c>
      <c r="G169" s="19">
        <f t="shared" si="71"/>
        <v>0</v>
      </c>
      <c r="H169" s="19">
        <f t="shared" si="71"/>
        <v>0</v>
      </c>
      <c r="I169" s="19">
        <f t="shared" si="71"/>
        <v>0</v>
      </c>
      <c r="J169" s="19">
        <f t="shared" si="71"/>
        <v>0</v>
      </c>
      <c r="K169" s="19">
        <f t="shared" si="71"/>
        <v>0</v>
      </c>
      <c r="L169" s="19">
        <f t="shared" si="71"/>
        <v>0</v>
      </c>
      <c r="M169" s="19">
        <f t="shared" si="71"/>
        <v>0</v>
      </c>
      <c r="N169" s="16">
        <f>ROUND(SUM(B169:M169),2)</f>
        <v>0</v>
      </c>
    </row>
    <row r="170" spans="1:14" x14ac:dyDescent="0.25">
      <c r="A170" s="16" t="s">
        <v>40</v>
      </c>
      <c r="B170" s="16">
        <f>ROUND(B167*B168,2)</f>
        <v>0</v>
      </c>
      <c r="C170" s="16">
        <f t="shared" ref="C170:M170" si="72">ROUND(C167*C168,2)</f>
        <v>0</v>
      </c>
      <c r="D170" s="16">
        <f t="shared" si="72"/>
        <v>0</v>
      </c>
      <c r="E170" s="16">
        <f t="shared" si="72"/>
        <v>0</v>
      </c>
      <c r="F170" s="16">
        <f t="shared" si="72"/>
        <v>0</v>
      </c>
      <c r="G170" s="16">
        <f t="shared" si="72"/>
        <v>0</v>
      </c>
      <c r="H170" s="16">
        <f t="shared" si="72"/>
        <v>0</v>
      </c>
      <c r="I170" s="16">
        <f t="shared" si="72"/>
        <v>0</v>
      </c>
      <c r="J170" s="16">
        <f t="shared" si="72"/>
        <v>0</v>
      </c>
      <c r="K170" s="16">
        <f t="shared" si="72"/>
        <v>0</v>
      </c>
      <c r="L170" s="16">
        <f t="shared" si="72"/>
        <v>0</v>
      </c>
      <c r="M170" s="16">
        <f t="shared" si="72"/>
        <v>0</v>
      </c>
      <c r="N170" s="16">
        <f t="shared" ref="N170:N171" si="73">ROUND(SUM(B170:M170),2)</f>
        <v>0</v>
      </c>
    </row>
    <row r="171" spans="1:14" x14ac:dyDescent="0.25">
      <c r="A171" s="16" t="s">
        <v>56</v>
      </c>
      <c r="B171" s="16">
        <f>ROUND(B168*B166,2)</f>
        <v>0</v>
      </c>
      <c r="C171" s="16">
        <f t="shared" ref="C171:M171" si="74">ROUND(C168*C166,2)</f>
        <v>0</v>
      </c>
      <c r="D171" s="16">
        <f t="shared" si="74"/>
        <v>0</v>
      </c>
      <c r="E171" s="16">
        <f t="shared" si="74"/>
        <v>0</v>
      </c>
      <c r="F171" s="16">
        <f t="shared" si="74"/>
        <v>0</v>
      </c>
      <c r="G171" s="16">
        <f t="shared" si="74"/>
        <v>0</v>
      </c>
      <c r="H171" s="16">
        <f t="shared" si="74"/>
        <v>0</v>
      </c>
      <c r="I171" s="16">
        <f t="shared" si="74"/>
        <v>0</v>
      </c>
      <c r="J171" s="16">
        <f t="shared" si="74"/>
        <v>0</v>
      </c>
      <c r="K171" s="16">
        <f t="shared" si="74"/>
        <v>0</v>
      </c>
      <c r="L171" s="16">
        <f t="shared" si="74"/>
        <v>0</v>
      </c>
      <c r="M171" s="16">
        <f t="shared" si="74"/>
        <v>0</v>
      </c>
      <c r="N171" s="16">
        <f t="shared" si="73"/>
        <v>0</v>
      </c>
    </row>
    <row r="172" spans="1:14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 spans="1:14" x14ac:dyDescent="0.25">
      <c r="A173" s="27" t="s">
        <v>41</v>
      </c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</row>
    <row r="174" spans="1:14" x14ac:dyDescent="0.25">
      <c r="A174" s="16" t="s">
        <v>42</v>
      </c>
      <c r="B174" s="14">
        <f>+B171-B170</f>
        <v>0</v>
      </c>
      <c r="C174" s="14">
        <f t="shared" ref="C174" si="75">+C171-C170</f>
        <v>0</v>
      </c>
      <c r="D174" s="14">
        <f>+D171-D170</f>
        <v>0</v>
      </c>
      <c r="E174" s="14">
        <f t="shared" ref="E174:M174" si="76">+E171-E170</f>
        <v>0</v>
      </c>
      <c r="F174" s="14">
        <f t="shared" si="76"/>
        <v>0</v>
      </c>
      <c r="G174" s="14">
        <f t="shared" si="76"/>
        <v>0</v>
      </c>
      <c r="H174" s="14">
        <f t="shared" si="76"/>
        <v>0</v>
      </c>
      <c r="I174" s="14">
        <f t="shared" si="76"/>
        <v>0</v>
      </c>
      <c r="J174" s="14">
        <f t="shared" si="76"/>
        <v>0</v>
      </c>
      <c r="K174" s="14">
        <f t="shared" si="76"/>
        <v>0</v>
      </c>
      <c r="L174" s="14">
        <f t="shared" si="76"/>
        <v>0</v>
      </c>
      <c r="M174" s="14">
        <f t="shared" si="76"/>
        <v>0</v>
      </c>
      <c r="N174" s="14"/>
    </row>
    <row r="175" spans="1:14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</row>
    <row r="176" spans="1:14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</row>
    <row r="177" spans="1:14" x14ac:dyDescent="0.25">
      <c r="A177" s="35" t="s">
        <v>54</v>
      </c>
      <c r="B177" s="35"/>
      <c r="C177" s="35"/>
      <c r="D177" s="9" t="s">
        <v>29</v>
      </c>
      <c r="E177" s="36" t="s">
        <v>30</v>
      </c>
      <c r="F177" s="37"/>
      <c r="G177" s="38"/>
      <c r="H177" s="9"/>
      <c r="I177" s="9"/>
      <c r="J177" s="9"/>
      <c r="K177" s="9"/>
      <c r="L177" s="9"/>
      <c r="M177" s="9"/>
    </row>
    <row r="178" spans="1:14" x14ac:dyDescent="0.25">
      <c r="A178" s="2" t="s">
        <v>28</v>
      </c>
      <c r="B178" s="33"/>
      <c r="C178" s="33"/>
      <c r="D178" s="9"/>
      <c r="E178" s="9"/>
      <c r="F178" s="12"/>
      <c r="G178" s="34" t="s">
        <v>31</v>
      </c>
      <c r="H178" s="34"/>
      <c r="I178" s="2"/>
      <c r="J178" s="9"/>
      <c r="K178" s="9"/>
      <c r="L178" s="9"/>
      <c r="M178" s="9"/>
    </row>
    <row r="179" spans="1:14" x14ac:dyDescent="0.25">
      <c r="A179" s="2" t="s">
        <v>32</v>
      </c>
      <c r="B179" s="9"/>
      <c r="C179" s="9"/>
      <c r="D179" s="9"/>
      <c r="E179" s="9"/>
      <c r="F179" s="12"/>
      <c r="G179" s="12"/>
      <c r="H179" s="9"/>
      <c r="I179" s="9"/>
      <c r="J179" s="9"/>
      <c r="K179" s="12"/>
      <c r="L179" s="12"/>
      <c r="M179" s="14"/>
      <c r="N179" s="7"/>
    </row>
    <row r="180" spans="1:14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 t="s">
        <v>16</v>
      </c>
    </row>
    <row r="181" spans="1:14" x14ac:dyDescent="0.25">
      <c r="A181" s="9"/>
      <c r="B181" s="14" t="s">
        <v>1</v>
      </c>
      <c r="C181" s="14" t="s">
        <v>2</v>
      </c>
      <c r="D181" s="9" t="s">
        <v>3</v>
      </c>
      <c r="E181" s="9" t="s">
        <v>4</v>
      </c>
      <c r="F181" s="9" t="s">
        <v>5</v>
      </c>
      <c r="G181" s="14" t="s">
        <v>6</v>
      </c>
      <c r="H181" s="14" t="s">
        <v>7</v>
      </c>
      <c r="I181" s="14" t="s">
        <v>8</v>
      </c>
      <c r="J181" s="14" t="s">
        <v>9</v>
      </c>
      <c r="K181" s="14" t="s">
        <v>10</v>
      </c>
      <c r="L181" s="14" t="s">
        <v>11</v>
      </c>
      <c r="M181" s="14" t="s">
        <v>12</v>
      </c>
      <c r="N181" s="9"/>
    </row>
    <row r="182" spans="1:14" x14ac:dyDescent="0.25">
      <c r="A182" s="16" t="s">
        <v>33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16">
        <f>ROUND(SUM(B182:M182),2)</f>
        <v>0</v>
      </c>
    </row>
    <row r="183" spans="1:14" x14ac:dyDescent="0.25">
      <c r="A183" s="16" t="s">
        <v>34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16">
        <f t="shared" ref="N183:N184" si="77">ROUND(SUM(B183:M183),2)</f>
        <v>0</v>
      </c>
    </row>
    <row r="184" spans="1:14" x14ac:dyDescent="0.25">
      <c r="A184" s="16" t="s">
        <v>35</v>
      </c>
      <c r="B184" s="16">
        <f>ROUND(B182+B183,2)</f>
        <v>0</v>
      </c>
      <c r="C184" s="16">
        <f t="shared" ref="C184:M184" si="78">ROUND(C182+C183,2)</f>
        <v>0</v>
      </c>
      <c r="D184" s="16">
        <f t="shared" si="78"/>
        <v>0</v>
      </c>
      <c r="E184" s="16">
        <f t="shared" si="78"/>
        <v>0</v>
      </c>
      <c r="F184" s="16">
        <f t="shared" si="78"/>
        <v>0</v>
      </c>
      <c r="G184" s="16">
        <f t="shared" si="78"/>
        <v>0</v>
      </c>
      <c r="H184" s="16">
        <f t="shared" si="78"/>
        <v>0</v>
      </c>
      <c r="I184" s="16">
        <f t="shared" si="78"/>
        <v>0</v>
      </c>
      <c r="J184" s="16">
        <f t="shared" si="78"/>
        <v>0</v>
      </c>
      <c r="K184" s="16">
        <f t="shared" si="78"/>
        <v>0</v>
      </c>
      <c r="L184" s="16">
        <f t="shared" si="78"/>
        <v>0</v>
      </c>
      <c r="M184" s="16">
        <f t="shared" si="78"/>
        <v>0</v>
      </c>
      <c r="N184" s="16">
        <f t="shared" si="77"/>
        <v>0</v>
      </c>
    </row>
    <row r="185" spans="1:14" x14ac:dyDescent="0.25">
      <c r="A185" s="9"/>
      <c r="B185" s="14"/>
      <c r="C185" s="14"/>
      <c r="D185" s="9"/>
      <c r="E185" s="14"/>
      <c r="F185" s="9"/>
      <c r="G185" s="9"/>
      <c r="H185" s="9"/>
      <c r="I185" s="9"/>
      <c r="J185" s="14"/>
      <c r="K185" s="14"/>
      <c r="L185" s="9"/>
      <c r="M185" s="9"/>
      <c r="N185" s="9"/>
    </row>
    <row r="186" spans="1:14" x14ac:dyDescent="0.25">
      <c r="A186" s="16" t="s">
        <v>36</v>
      </c>
      <c r="B186" s="16">
        <f>ROUND((B184+(B189/3))*1.95/100+B187,2)</f>
        <v>0</v>
      </c>
      <c r="C186" s="16">
        <f t="shared" ref="C186:D186" si="79">SUM(C184+(C189/3))*1.95/100+C187</f>
        <v>0</v>
      </c>
      <c r="D186" s="16">
        <f t="shared" si="79"/>
        <v>0</v>
      </c>
      <c r="E186" s="16">
        <f>SUM(E184+(E189/3))*1.95/100+E187</f>
        <v>0</v>
      </c>
      <c r="F186" s="16">
        <f t="shared" ref="F186:M186" si="80">SUM(F184+(F189/3))*1.95/100+F187</f>
        <v>0</v>
      </c>
      <c r="G186" s="16">
        <f t="shared" si="80"/>
        <v>0</v>
      </c>
      <c r="H186" s="16">
        <f t="shared" si="80"/>
        <v>0</v>
      </c>
      <c r="I186" s="16">
        <f t="shared" si="80"/>
        <v>0</v>
      </c>
      <c r="J186" s="16">
        <f t="shared" si="80"/>
        <v>0</v>
      </c>
      <c r="K186" s="16">
        <f t="shared" si="80"/>
        <v>0</v>
      </c>
      <c r="L186" s="16">
        <f t="shared" si="80"/>
        <v>0</v>
      </c>
      <c r="M186" s="16">
        <f t="shared" si="80"/>
        <v>0</v>
      </c>
      <c r="N186" s="16">
        <f>ROUND(SUM(B186:M186),2)</f>
        <v>0</v>
      </c>
    </row>
    <row r="187" spans="1:14" x14ac:dyDescent="0.25">
      <c r="A187" s="18" t="s">
        <v>53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9"/>
    </row>
    <row r="188" spans="1:14" x14ac:dyDescent="0.25">
      <c r="A188" s="16" t="s">
        <v>37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16">
        <f>ROUND(SUM(B188:M188),2)</f>
        <v>0</v>
      </c>
    </row>
    <row r="189" spans="1:14" x14ac:dyDescent="0.25">
      <c r="A189" s="16" t="s">
        <v>13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6">
        <f>ROUND(SUM(B189:M189),2)</f>
        <v>0</v>
      </c>
    </row>
    <row r="190" spans="1:14" x14ac:dyDescent="0.25">
      <c r="A190" s="9"/>
      <c r="B190" s="14"/>
      <c r="C190" s="14"/>
      <c r="D190" s="9"/>
      <c r="E190" s="14"/>
      <c r="F190" s="9"/>
      <c r="G190" s="9"/>
      <c r="H190" s="9"/>
      <c r="I190" s="9"/>
      <c r="J190" s="14"/>
      <c r="K190" s="14"/>
      <c r="L190" s="9"/>
      <c r="M190" s="9"/>
      <c r="N190" s="9"/>
    </row>
    <row r="191" spans="1:14" x14ac:dyDescent="0.25">
      <c r="A191" s="16" t="s">
        <v>0</v>
      </c>
      <c r="B191" s="16">
        <f>SUM(B184:B189)</f>
        <v>0</v>
      </c>
      <c r="C191" s="16">
        <f t="shared" ref="C191:D191" si="81">SUM(C184:C189)</f>
        <v>0</v>
      </c>
      <c r="D191" s="16">
        <f t="shared" si="81"/>
        <v>0</v>
      </c>
      <c r="E191" s="16">
        <f>SUM(E184:E189)</f>
        <v>0</v>
      </c>
      <c r="F191" s="16">
        <f t="shared" ref="F191:M191" si="82">SUM(F184:F189)</f>
        <v>0</v>
      </c>
      <c r="G191" s="16">
        <f t="shared" si="82"/>
        <v>0</v>
      </c>
      <c r="H191" s="16">
        <f t="shared" si="82"/>
        <v>0</v>
      </c>
      <c r="I191" s="16">
        <f t="shared" si="82"/>
        <v>0</v>
      </c>
      <c r="J191" s="16">
        <f t="shared" si="82"/>
        <v>0</v>
      </c>
      <c r="K191" s="16">
        <f t="shared" si="82"/>
        <v>0</v>
      </c>
      <c r="L191" s="16">
        <f t="shared" si="82"/>
        <v>0</v>
      </c>
      <c r="M191" s="16">
        <f t="shared" si="82"/>
        <v>0</v>
      </c>
      <c r="N191" s="16">
        <f>ROUND(SUM(B191:M191),2)</f>
        <v>0</v>
      </c>
    </row>
    <row r="192" spans="1:14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 spans="1:14" x14ac:dyDescent="0.25">
      <c r="A193" s="16" t="s">
        <v>58</v>
      </c>
      <c r="B193" s="32">
        <v>0</v>
      </c>
      <c r="C193" s="32">
        <v>0</v>
      </c>
      <c r="D193" s="32">
        <v>0</v>
      </c>
      <c r="E193" s="32">
        <v>0</v>
      </c>
      <c r="F193" s="32">
        <v>0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</v>
      </c>
      <c r="M193" s="32">
        <v>0</v>
      </c>
      <c r="N193" s="16"/>
    </row>
    <row r="194" spans="1:14" x14ac:dyDescent="0.25">
      <c r="A194" s="16" t="s">
        <v>55</v>
      </c>
      <c r="B194" s="19">
        <f>ROUND(IFERROR(+B191*12/B193,0),2)</f>
        <v>0</v>
      </c>
      <c r="C194" s="19">
        <f t="shared" ref="C194:M194" si="83">ROUND(IFERROR(+C191*12/C193,0),2)</f>
        <v>0</v>
      </c>
      <c r="D194" s="19">
        <f t="shared" si="83"/>
        <v>0</v>
      </c>
      <c r="E194" s="19">
        <f t="shared" si="83"/>
        <v>0</v>
      </c>
      <c r="F194" s="19">
        <f t="shared" si="83"/>
        <v>0</v>
      </c>
      <c r="G194" s="19">
        <f t="shared" si="83"/>
        <v>0</v>
      </c>
      <c r="H194" s="19">
        <f t="shared" si="83"/>
        <v>0</v>
      </c>
      <c r="I194" s="19">
        <f t="shared" si="83"/>
        <v>0</v>
      </c>
      <c r="J194" s="19">
        <f t="shared" si="83"/>
        <v>0</v>
      </c>
      <c r="K194" s="19">
        <f t="shared" si="83"/>
        <v>0</v>
      </c>
      <c r="L194" s="19">
        <f t="shared" si="83"/>
        <v>0</v>
      </c>
      <c r="M194" s="19">
        <f t="shared" si="83"/>
        <v>0</v>
      </c>
      <c r="N194" s="16"/>
    </row>
    <row r="195" spans="1:14" x14ac:dyDescent="0.25">
      <c r="A195" s="16" t="s">
        <v>38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6"/>
    </row>
    <row r="196" spans="1:14" x14ac:dyDescent="0.25">
      <c r="A196" s="16" t="s">
        <v>39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16">
        <f>SUM(B196:M196)</f>
        <v>0</v>
      </c>
    </row>
    <row r="197" spans="1:14" x14ac:dyDescent="0.25">
      <c r="A197" s="16" t="s">
        <v>18</v>
      </c>
      <c r="B197" s="19">
        <f>ROUND(IF(B196&gt;0,(B193/12),0),2)</f>
        <v>0</v>
      </c>
      <c r="C197" s="19">
        <f t="shared" ref="C197:M197" si="84">ROUND(IF(C196&gt;0,(C193/12),0),2)</f>
        <v>0</v>
      </c>
      <c r="D197" s="19">
        <f t="shared" si="84"/>
        <v>0</v>
      </c>
      <c r="E197" s="19">
        <f t="shared" si="84"/>
        <v>0</v>
      </c>
      <c r="F197" s="19">
        <f t="shared" si="84"/>
        <v>0</v>
      </c>
      <c r="G197" s="19">
        <f t="shared" si="84"/>
        <v>0</v>
      </c>
      <c r="H197" s="19">
        <f t="shared" si="84"/>
        <v>0</v>
      </c>
      <c r="I197" s="19">
        <f t="shared" si="84"/>
        <v>0</v>
      </c>
      <c r="J197" s="19">
        <f t="shared" si="84"/>
        <v>0</v>
      </c>
      <c r="K197" s="19">
        <f t="shared" si="84"/>
        <v>0</v>
      </c>
      <c r="L197" s="19">
        <f t="shared" si="84"/>
        <v>0</v>
      </c>
      <c r="M197" s="19">
        <f t="shared" si="84"/>
        <v>0</v>
      </c>
      <c r="N197" s="16">
        <f>ROUND(SUM(B197:M197),2)</f>
        <v>0</v>
      </c>
    </row>
    <row r="198" spans="1:14" x14ac:dyDescent="0.25">
      <c r="A198" s="16" t="s">
        <v>40</v>
      </c>
      <c r="B198" s="16">
        <f>ROUND(B195*B196,2)</f>
        <v>0</v>
      </c>
      <c r="C198" s="16">
        <f t="shared" ref="C198:M198" si="85">ROUND(C195*C196,2)</f>
        <v>0</v>
      </c>
      <c r="D198" s="16">
        <f t="shared" si="85"/>
        <v>0</v>
      </c>
      <c r="E198" s="16">
        <f t="shared" si="85"/>
        <v>0</v>
      </c>
      <c r="F198" s="16">
        <f t="shared" si="85"/>
        <v>0</v>
      </c>
      <c r="G198" s="16">
        <f t="shared" si="85"/>
        <v>0</v>
      </c>
      <c r="H198" s="16">
        <f t="shared" si="85"/>
        <v>0</v>
      </c>
      <c r="I198" s="16">
        <f t="shared" si="85"/>
        <v>0</v>
      </c>
      <c r="J198" s="16">
        <f t="shared" si="85"/>
        <v>0</v>
      </c>
      <c r="K198" s="16">
        <f t="shared" si="85"/>
        <v>0</v>
      </c>
      <c r="L198" s="16">
        <f t="shared" si="85"/>
        <v>0</v>
      </c>
      <c r="M198" s="16">
        <f t="shared" si="85"/>
        <v>0</v>
      </c>
      <c r="N198" s="16">
        <f t="shared" ref="N198:N199" si="86">ROUND(SUM(B198:M198),2)</f>
        <v>0</v>
      </c>
    </row>
    <row r="199" spans="1:14" x14ac:dyDescent="0.25">
      <c r="A199" s="16" t="s">
        <v>56</v>
      </c>
      <c r="B199" s="16">
        <f>ROUND(B196*B194,2)</f>
        <v>0</v>
      </c>
      <c r="C199" s="16">
        <f t="shared" ref="C199:M199" si="87">ROUND(C196*C194,2)</f>
        <v>0</v>
      </c>
      <c r="D199" s="16">
        <f t="shared" si="87"/>
        <v>0</v>
      </c>
      <c r="E199" s="16">
        <f t="shared" si="87"/>
        <v>0</v>
      </c>
      <c r="F199" s="16">
        <f t="shared" si="87"/>
        <v>0</v>
      </c>
      <c r="G199" s="16">
        <f t="shared" si="87"/>
        <v>0</v>
      </c>
      <c r="H199" s="16">
        <f t="shared" si="87"/>
        <v>0</v>
      </c>
      <c r="I199" s="16">
        <f t="shared" si="87"/>
        <v>0</v>
      </c>
      <c r="J199" s="16">
        <f t="shared" si="87"/>
        <v>0</v>
      </c>
      <c r="K199" s="16">
        <f t="shared" si="87"/>
        <v>0</v>
      </c>
      <c r="L199" s="16">
        <f t="shared" si="87"/>
        <v>0</v>
      </c>
      <c r="M199" s="16">
        <f t="shared" si="87"/>
        <v>0</v>
      </c>
      <c r="N199" s="16">
        <f t="shared" si="86"/>
        <v>0</v>
      </c>
    </row>
    <row r="200" spans="1:14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  <row r="201" spans="1:14" x14ac:dyDescent="0.25">
      <c r="A201" s="27" t="s">
        <v>41</v>
      </c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</row>
    <row r="202" spans="1:14" x14ac:dyDescent="0.25">
      <c r="A202" s="16" t="s">
        <v>42</v>
      </c>
      <c r="B202" s="14">
        <f>+B199-B198</f>
        <v>0</v>
      </c>
      <c r="C202" s="14">
        <f t="shared" ref="C202" si="88">+C199-C198</f>
        <v>0</v>
      </c>
      <c r="D202" s="14">
        <f>+D199-D198</f>
        <v>0</v>
      </c>
      <c r="E202" s="14">
        <f t="shared" ref="E202:M202" si="89">+E199-E198</f>
        <v>0</v>
      </c>
      <c r="F202" s="14">
        <f t="shared" si="89"/>
        <v>0</v>
      </c>
      <c r="G202" s="14">
        <f t="shared" si="89"/>
        <v>0</v>
      </c>
      <c r="H202" s="14">
        <f t="shared" si="89"/>
        <v>0</v>
      </c>
      <c r="I202" s="14">
        <f t="shared" si="89"/>
        <v>0</v>
      </c>
      <c r="J202" s="14">
        <f t="shared" si="89"/>
        <v>0</v>
      </c>
      <c r="K202" s="14">
        <f t="shared" si="89"/>
        <v>0</v>
      </c>
      <c r="L202" s="14">
        <f t="shared" si="89"/>
        <v>0</v>
      </c>
      <c r="M202" s="14">
        <f t="shared" si="89"/>
        <v>0</v>
      </c>
      <c r="N202" s="14"/>
    </row>
    <row r="205" spans="1:14" x14ac:dyDescent="0.25">
      <c r="A205" s="35" t="s">
        <v>54</v>
      </c>
      <c r="B205" s="35"/>
      <c r="C205" s="35"/>
      <c r="D205" s="9" t="s">
        <v>29</v>
      </c>
      <c r="E205" s="36" t="s">
        <v>30</v>
      </c>
      <c r="F205" s="37"/>
      <c r="G205" s="38"/>
      <c r="H205" s="9"/>
      <c r="I205" s="9"/>
      <c r="J205" s="9"/>
      <c r="K205" s="9"/>
      <c r="L205" s="9"/>
      <c r="M205" s="9"/>
    </row>
    <row r="206" spans="1:14" x14ac:dyDescent="0.25">
      <c r="A206" s="2" t="s">
        <v>28</v>
      </c>
      <c r="B206" s="33"/>
      <c r="C206" s="33"/>
      <c r="D206" s="9"/>
      <c r="E206" s="9"/>
      <c r="F206" s="12"/>
      <c r="G206" s="34" t="s">
        <v>31</v>
      </c>
      <c r="H206" s="34"/>
      <c r="I206" s="2"/>
      <c r="J206" s="9"/>
      <c r="K206" s="9"/>
      <c r="L206" s="9"/>
      <c r="M206" s="9"/>
    </row>
    <row r="207" spans="1:14" x14ac:dyDescent="0.25">
      <c r="A207" s="2" t="s">
        <v>32</v>
      </c>
      <c r="B207" s="9"/>
      <c r="C207" s="9"/>
      <c r="D207" s="9"/>
      <c r="E207" s="9"/>
      <c r="F207" s="12"/>
      <c r="G207" s="12"/>
      <c r="H207" s="9"/>
      <c r="I207" s="9"/>
      <c r="J207" s="9"/>
      <c r="K207" s="12"/>
      <c r="L207" s="12"/>
      <c r="M207" s="14"/>
      <c r="N207" s="7"/>
    </row>
    <row r="208" spans="1:14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 t="s">
        <v>16</v>
      </c>
    </row>
    <row r="209" spans="1:14" x14ac:dyDescent="0.25">
      <c r="A209" s="9"/>
      <c r="B209" s="14" t="s">
        <v>1</v>
      </c>
      <c r="C209" s="14" t="s">
        <v>2</v>
      </c>
      <c r="D209" s="9" t="s">
        <v>3</v>
      </c>
      <c r="E209" s="9" t="s">
        <v>4</v>
      </c>
      <c r="F209" s="9" t="s">
        <v>5</v>
      </c>
      <c r="G209" s="14" t="s">
        <v>6</v>
      </c>
      <c r="H209" s="14" t="s">
        <v>7</v>
      </c>
      <c r="I209" s="14" t="s">
        <v>8</v>
      </c>
      <c r="J209" s="14" t="s">
        <v>9</v>
      </c>
      <c r="K209" s="14" t="s">
        <v>10</v>
      </c>
      <c r="L209" s="14" t="s">
        <v>11</v>
      </c>
      <c r="M209" s="14" t="s">
        <v>12</v>
      </c>
      <c r="N209" s="9"/>
    </row>
    <row r="210" spans="1:14" x14ac:dyDescent="0.25">
      <c r="A210" s="16" t="s">
        <v>33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6">
        <f>ROUND(SUM(B210:M210),2)</f>
        <v>0</v>
      </c>
    </row>
    <row r="211" spans="1:14" x14ac:dyDescent="0.25">
      <c r="A211" s="16" t="s">
        <v>34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6">
        <f t="shared" ref="N211:N212" si="90">ROUND(SUM(B211:M211),2)</f>
        <v>0</v>
      </c>
    </row>
    <row r="212" spans="1:14" x14ac:dyDescent="0.25">
      <c r="A212" s="16" t="s">
        <v>35</v>
      </c>
      <c r="B212" s="16">
        <f>ROUND(B210+B211,2)</f>
        <v>0</v>
      </c>
      <c r="C212" s="16">
        <f t="shared" ref="C212:M212" si="91">ROUND(C210+C211,2)</f>
        <v>0</v>
      </c>
      <c r="D212" s="16">
        <f t="shared" si="91"/>
        <v>0</v>
      </c>
      <c r="E212" s="16">
        <f t="shared" si="91"/>
        <v>0</v>
      </c>
      <c r="F212" s="16">
        <f t="shared" si="91"/>
        <v>0</v>
      </c>
      <c r="G212" s="16">
        <f t="shared" si="91"/>
        <v>0</v>
      </c>
      <c r="H212" s="16">
        <f t="shared" si="91"/>
        <v>0</v>
      </c>
      <c r="I212" s="16">
        <f t="shared" si="91"/>
        <v>0</v>
      </c>
      <c r="J212" s="16">
        <f t="shared" si="91"/>
        <v>0</v>
      </c>
      <c r="K212" s="16">
        <f t="shared" si="91"/>
        <v>0</v>
      </c>
      <c r="L212" s="16">
        <f t="shared" si="91"/>
        <v>0</v>
      </c>
      <c r="M212" s="16">
        <f t="shared" si="91"/>
        <v>0</v>
      </c>
      <c r="N212" s="16">
        <f t="shared" si="90"/>
        <v>0</v>
      </c>
    </row>
    <row r="213" spans="1:14" x14ac:dyDescent="0.25">
      <c r="A213" s="9"/>
      <c r="B213" s="14"/>
      <c r="C213" s="14"/>
      <c r="D213" s="9"/>
      <c r="E213" s="14"/>
      <c r="F213" s="9"/>
      <c r="G213" s="9"/>
      <c r="H213" s="9"/>
      <c r="I213" s="9"/>
      <c r="J213" s="14"/>
      <c r="K213" s="14"/>
      <c r="L213" s="9"/>
      <c r="M213" s="9"/>
      <c r="N213" s="9"/>
    </row>
    <row r="214" spans="1:14" x14ac:dyDescent="0.25">
      <c r="A214" s="16" t="s">
        <v>36</v>
      </c>
      <c r="B214" s="16">
        <f>ROUND((B212+(B217/3))*1.95/100+B215,2)</f>
        <v>0</v>
      </c>
      <c r="C214" s="16">
        <f t="shared" ref="C214:D214" si="92">SUM(C212+(C217/3))*1.95/100+C215</f>
        <v>0</v>
      </c>
      <c r="D214" s="16">
        <f t="shared" si="92"/>
        <v>0</v>
      </c>
      <c r="E214" s="16">
        <f>SUM(E212+(E217/3))*1.95/100+E215</f>
        <v>0</v>
      </c>
      <c r="F214" s="16">
        <f t="shared" ref="F214:M214" si="93">SUM(F212+(F217/3))*1.95/100+F215</f>
        <v>0</v>
      </c>
      <c r="G214" s="16">
        <f t="shared" si="93"/>
        <v>0</v>
      </c>
      <c r="H214" s="16">
        <f t="shared" si="93"/>
        <v>0</v>
      </c>
      <c r="I214" s="16">
        <f t="shared" si="93"/>
        <v>0</v>
      </c>
      <c r="J214" s="16">
        <f t="shared" si="93"/>
        <v>0</v>
      </c>
      <c r="K214" s="16">
        <f t="shared" si="93"/>
        <v>0</v>
      </c>
      <c r="L214" s="16">
        <f t="shared" si="93"/>
        <v>0</v>
      </c>
      <c r="M214" s="16">
        <f t="shared" si="93"/>
        <v>0</v>
      </c>
      <c r="N214" s="16">
        <f>ROUND(SUM(B214:M214),2)</f>
        <v>0</v>
      </c>
    </row>
    <row r="215" spans="1:14" x14ac:dyDescent="0.25">
      <c r="A215" s="18" t="s">
        <v>53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9"/>
    </row>
    <row r="216" spans="1:14" x14ac:dyDescent="0.25">
      <c r="A216" s="16" t="s">
        <v>37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6">
        <f>ROUND(SUM(B216:M216),2)</f>
        <v>0</v>
      </c>
    </row>
    <row r="217" spans="1:14" x14ac:dyDescent="0.25">
      <c r="A217" s="16" t="s">
        <v>13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16">
        <f>ROUND(SUM(B217:M217),2)</f>
        <v>0</v>
      </c>
    </row>
    <row r="218" spans="1:14" x14ac:dyDescent="0.25">
      <c r="A218" s="9"/>
      <c r="B218" s="14"/>
      <c r="C218" s="14"/>
      <c r="D218" s="9"/>
      <c r="E218" s="14"/>
      <c r="F218" s="9"/>
      <c r="G218" s="9"/>
      <c r="H218" s="9"/>
      <c r="I218" s="9"/>
      <c r="J218" s="14"/>
      <c r="K218" s="14"/>
      <c r="L218" s="9"/>
      <c r="M218" s="9"/>
      <c r="N218" s="9"/>
    </row>
    <row r="219" spans="1:14" x14ac:dyDescent="0.25">
      <c r="A219" s="16" t="s">
        <v>0</v>
      </c>
      <c r="B219" s="16">
        <f>SUM(B212:B217)</f>
        <v>0</v>
      </c>
      <c r="C219" s="16">
        <f t="shared" ref="C219:D219" si="94">SUM(C212:C217)</f>
        <v>0</v>
      </c>
      <c r="D219" s="16">
        <f t="shared" si="94"/>
        <v>0</v>
      </c>
      <c r="E219" s="16">
        <f>SUM(E212:E217)</f>
        <v>0</v>
      </c>
      <c r="F219" s="16">
        <f t="shared" ref="F219:M219" si="95">SUM(F212:F217)</f>
        <v>0</v>
      </c>
      <c r="G219" s="16">
        <f t="shared" si="95"/>
        <v>0</v>
      </c>
      <c r="H219" s="16">
        <f t="shared" si="95"/>
        <v>0</v>
      </c>
      <c r="I219" s="16">
        <f t="shared" si="95"/>
        <v>0</v>
      </c>
      <c r="J219" s="16">
        <f t="shared" si="95"/>
        <v>0</v>
      </c>
      <c r="K219" s="16">
        <f t="shared" si="95"/>
        <v>0</v>
      </c>
      <c r="L219" s="16">
        <f t="shared" si="95"/>
        <v>0</v>
      </c>
      <c r="M219" s="16">
        <f t="shared" si="95"/>
        <v>0</v>
      </c>
      <c r="N219" s="16">
        <f>ROUND(SUM(B219:M219),2)</f>
        <v>0</v>
      </c>
    </row>
    <row r="220" spans="1:14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</row>
    <row r="221" spans="1:14" x14ac:dyDescent="0.25">
      <c r="A221" s="16" t="s">
        <v>58</v>
      </c>
      <c r="B221" s="32">
        <v>0</v>
      </c>
      <c r="C221" s="32">
        <v>0</v>
      </c>
      <c r="D221" s="32">
        <v>0</v>
      </c>
      <c r="E221" s="32">
        <v>0</v>
      </c>
      <c r="F221" s="32">
        <v>0</v>
      </c>
      <c r="G221" s="32">
        <v>0</v>
      </c>
      <c r="H221" s="32">
        <v>0</v>
      </c>
      <c r="I221" s="32">
        <v>0</v>
      </c>
      <c r="J221" s="32">
        <v>0</v>
      </c>
      <c r="K221" s="32">
        <v>0</v>
      </c>
      <c r="L221" s="32">
        <v>0</v>
      </c>
      <c r="M221" s="32">
        <v>0</v>
      </c>
      <c r="N221" s="16"/>
    </row>
    <row r="222" spans="1:14" x14ac:dyDescent="0.25">
      <c r="A222" s="16" t="s">
        <v>55</v>
      </c>
      <c r="B222" s="19">
        <f>ROUND(IFERROR(+B219*12/B221,0),2)</f>
        <v>0</v>
      </c>
      <c r="C222" s="19">
        <f t="shared" ref="C222:M222" si="96">ROUND(IFERROR(+C219*12/C221,0),2)</f>
        <v>0</v>
      </c>
      <c r="D222" s="19">
        <f t="shared" si="96"/>
        <v>0</v>
      </c>
      <c r="E222" s="19">
        <f t="shared" si="96"/>
        <v>0</v>
      </c>
      <c r="F222" s="19">
        <f t="shared" si="96"/>
        <v>0</v>
      </c>
      <c r="G222" s="19">
        <f t="shared" si="96"/>
        <v>0</v>
      </c>
      <c r="H222" s="19">
        <f t="shared" si="96"/>
        <v>0</v>
      </c>
      <c r="I222" s="19">
        <f t="shared" si="96"/>
        <v>0</v>
      </c>
      <c r="J222" s="19">
        <f t="shared" si="96"/>
        <v>0</v>
      </c>
      <c r="K222" s="19">
        <f t="shared" si="96"/>
        <v>0</v>
      </c>
      <c r="L222" s="19">
        <f t="shared" si="96"/>
        <v>0</v>
      </c>
      <c r="M222" s="19">
        <f t="shared" si="96"/>
        <v>0</v>
      </c>
      <c r="N222" s="16"/>
    </row>
    <row r="223" spans="1:14" x14ac:dyDescent="0.25">
      <c r="A223" s="16" t="s">
        <v>38</v>
      </c>
      <c r="B223" s="2">
        <v>0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16"/>
    </row>
    <row r="224" spans="1:14" x14ac:dyDescent="0.25">
      <c r="A224" s="16" t="s">
        <v>39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6">
        <f>SUM(B224:M224)</f>
        <v>0</v>
      </c>
    </row>
    <row r="225" spans="1:14" x14ac:dyDescent="0.25">
      <c r="A225" s="16" t="s">
        <v>18</v>
      </c>
      <c r="B225" s="19">
        <f>ROUND(IF(B224&gt;0,(B221/12),0),2)</f>
        <v>0</v>
      </c>
      <c r="C225" s="19">
        <f t="shared" ref="C225:M225" si="97">ROUND(IF(C224&gt;0,(C221/12),0),2)</f>
        <v>0</v>
      </c>
      <c r="D225" s="19">
        <f t="shared" si="97"/>
        <v>0</v>
      </c>
      <c r="E225" s="19">
        <f t="shared" si="97"/>
        <v>0</v>
      </c>
      <c r="F225" s="19">
        <f t="shared" si="97"/>
        <v>0</v>
      </c>
      <c r="G225" s="19">
        <f t="shared" si="97"/>
        <v>0</v>
      </c>
      <c r="H225" s="19">
        <f t="shared" si="97"/>
        <v>0</v>
      </c>
      <c r="I225" s="19">
        <f t="shared" si="97"/>
        <v>0</v>
      </c>
      <c r="J225" s="19">
        <f t="shared" si="97"/>
        <v>0</v>
      </c>
      <c r="K225" s="19">
        <f t="shared" si="97"/>
        <v>0</v>
      </c>
      <c r="L225" s="19">
        <f t="shared" si="97"/>
        <v>0</v>
      </c>
      <c r="M225" s="19">
        <f t="shared" si="97"/>
        <v>0</v>
      </c>
      <c r="N225" s="16">
        <f>ROUND(SUM(B225:M225),2)</f>
        <v>0</v>
      </c>
    </row>
    <row r="226" spans="1:14" x14ac:dyDescent="0.25">
      <c r="A226" s="16" t="s">
        <v>40</v>
      </c>
      <c r="B226" s="16">
        <f>ROUND(B223*B224,2)</f>
        <v>0</v>
      </c>
      <c r="C226" s="16">
        <f t="shared" ref="C226:M226" si="98">ROUND(C223*C224,2)</f>
        <v>0</v>
      </c>
      <c r="D226" s="16">
        <f t="shared" si="98"/>
        <v>0</v>
      </c>
      <c r="E226" s="16">
        <f t="shared" si="98"/>
        <v>0</v>
      </c>
      <c r="F226" s="16">
        <f t="shared" si="98"/>
        <v>0</v>
      </c>
      <c r="G226" s="16">
        <f t="shared" si="98"/>
        <v>0</v>
      </c>
      <c r="H226" s="16">
        <f t="shared" si="98"/>
        <v>0</v>
      </c>
      <c r="I226" s="16">
        <f t="shared" si="98"/>
        <v>0</v>
      </c>
      <c r="J226" s="16">
        <f t="shared" si="98"/>
        <v>0</v>
      </c>
      <c r="K226" s="16">
        <f t="shared" si="98"/>
        <v>0</v>
      </c>
      <c r="L226" s="16">
        <f t="shared" si="98"/>
        <v>0</v>
      </c>
      <c r="M226" s="16">
        <f t="shared" si="98"/>
        <v>0</v>
      </c>
      <c r="N226" s="16">
        <f t="shared" ref="N226:N227" si="99">ROUND(SUM(B226:M226),2)</f>
        <v>0</v>
      </c>
    </row>
    <row r="227" spans="1:14" x14ac:dyDescent="0.25">
      <c r="A227" s="16" t="s">
        <v>56</v>
      </c>
      <c r="B227" s="16">
        <f>ROUND(B224*B222,2)</f>
        <v>0</v>
      </c>
      <c r="C227" s="16">
        <f t="shared" ref="C227:M227" si="100">ROUND(C224*C222,2)</f>
        <v>0</v>
      </c>
      <c r="D227" s="16">
        <f t="shared" si="100"/>
        <v>0</v>
      </c>
      <c r="E227" s="16">
        <f t="shared" si="100"/>
        <v>0</v>
      </c>
      <c r="F227" s="16">
        <f t="shared" si="100"/>
        <v>0</v>
      </c>
      <c r="G227" s="16">
        <f t="shared" si="100"/>
        <v>0</v>
      </c>
      <c r="H227" s="16">
        <f t="shared" si="100"/>
        <v>0</v>
      </c>
      <c r="I227" s="16">
        <f t="shared" si="100"/>
        <v>0</v>
      </c>
      <c r="J227" s="16">
        <f t="shared" si="100"/>
        <v>0</v>
      </c>
      <c r="K227" s="16">
        <f t="shared" si="100"/>
        <v>0</v>
      </c>
      <c r="L227" s="16">
        <f t="shared" si="100"/>
        <v>0</v>
      </c>
      <c r="M227" s="16">
        <f t="shared" si="100"/>
        <v>0</v>
      </c>
      <c r="N227" s="16">
        <f t="shared" si="99"/>
        <v>0</v>
      </c>
    </row>
    <row r="228" spans="1:14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</row>
    <row r="229" spans="1:14" x14ac:dyDescent="0.25">
      <c r="A229" s="27" t="s">
        <v>41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</row>
    <row r="230" spans="1:14" x14ac:dyDescent="0.25">
      <c r="A230" s="16" t="s">
        <v>42</v>
      </c>
      <c r="B230" s="14">
        <f>+B227-B226</f>
        <v>0</v>
      </c>
      <c r="C230" s="14">
        <f t="shared" ref="C230" si="101">+C227-C226</f>
        <v>0</v>
      </c>
      <c r="D230" s="14">
        <f>+D227-D226</f>
        <v>0</v>
      </c>
      <c r="E230" s="14">
        <f t="shared" ref="E230:M230" si="102">+E227-E226</f>
        <v>0</v>
      </c>
      <c r="F230" s="14">
        <f t="shared" si="102"/>
        <v>0</v>
      </c>
      <c r="G230" s="14">
        <f t="shared" si="102"/>
        <v>0</v>
      </c>
      <c r="H230" s="14">
        <f t="shared" si="102"/>
        <v>0</v>
      </c>
      <c r="I230" s="14">
        <f t="shared" si="102"/>
        <v>0</v>
      </c>
      <c r="J230" s="14">
        <f t="shared" si="102"/>
        <v>0</v>
      </c>
      <c r="K230" s="14">
        <f t="shared" si="102"/>
        <v>0</v>
      </c>
      <c r="L230" s="14">
        <f t="shared" si="102"/>
        <v>0</v>
      </c>
      <c r="M230" s="14">
        <f t="shared" si="102"/>
        <v>0</v>
      </c>
      <c r="N230" s="14"/>
    </row>
    <row r="233" spans="1:14" x14ac:dyDescent="0.25">
      <c r="A233" s="35" t="s">
        <v>54</v>
      </c>
      <c r="B233" s="35"/>
      <c r="C233" s="35"/>
      <c r="D233" s="9" t="s">
        <v>29</v>
      </c>
      <c r="E233" s="36" t="s">
        <v>30</v>
      </c>
      <c r="F233" s="37"/>
      <c r="G233" s="38"/>
      <c r="H233" s="9"/>
      <c r="I233" s="9"/>
      <c r="J233" s="9"/>
      <c r="K233" s="9"/>
      <c r="L233" s="9"/>
      <c r="M233" s="9"/>
    </row>
    <row r="234" spans="1:14" x14ac:dyDescent="0.25">
      <c r="A234" s="2" t="s">
        <v>28</v>
      </c>
      <c r="B234" s="33"/>
      <c r="C234" s="33"/>
      <c r="D234" s="9"/>
      <c r="E234" s="9"/>
      <c r="F234" s="12"/>
      <c r="G234" s="34" t="s">
        <v>31</v>
      </c>
      <c r="H234" s="34"/>
      <c r="I234" s="2"/>
      <c r="J234" s="9"/>
      <c r="K234" s="9"/>
      <c r="L234" s="9"/>
      <c r="M234" s="9"/>
    </row>
    <row r="235" spans="1:14" x14ac:dyDescent="0.25">
      <c r="A235" s="2" t="s">
        <v>32</v>
      </c>
      <c r="B235" s="9"/>
      <c r="C235" s="9"/>
      <c r="D235" s="9"/>
      <c r="E235" s="9"/>
      <c r="F235" s="12"/>
      <c r="G235" s="12"/>
      <c r="H235" s="9"/>
      <c r="I235" s="9"/>
      <c r="J235" s="9"/>
      <c r="K235" s="12"/>
      <c r="L235" s="12"/>
      <c r="M235" s="14"/>
      <c r="N235" s="7"/>
    </row>
    <row r="236" spans="1:14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 t="s">
        <v>16</v>
      </c>
    </row>
    <row r="237" spans="1:14" x14ac:dyDescent="0.25">
      <c r="A237" s="9"/>
      <c r="B237" s="14" t="s">
        <v>1</v>
      </c>
      <c r="C237" s="14" t="s">
        <v>2</v>
      </c>
      <c r="D237" s="9" t="s">
        <v>3</v>
      </c>
      <c r="E237" s="9" t="s">
        <v>4</v>
      </c>
      <c r="F237" s="9" t="s">
        <v>5</v>
      </c>
      <c r="G237" s="14" t="s">
        <v>6</v>
      </c>
      <c r="H237" s="14" t="s">
        <v>7</v>
      </c>
      <c r="I237" s="14" t="s">
        <v>8</v>
      </c>
      <c r="J237" s="14" t="s">
        <v>9</v>
      </c>
      <c r="K237" s="14" t="s">
        <v>10</v>
      </c>
      <c r="L237" s="14" t="s">
        <v>11</v>
      </c>
      <c r="M237" s="14" t="s">
        <v>12</v>
      </c>
      <c r="N237" s="9"/>
    </row>
    <row r="238" spans="1:14" x14ac:dyDescent="0.25">
      <c r="A238" s="16" t="s">
        <v>33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6">
        <f>ROUND(SUM(B238:M238),2)</f>
        <v>0</v>
      </c>
    </row>
    <row r="239" spans="1:14" x14ac:dyDescent="0.25">
      <c r="A239" s="16" t="s">
        <v>34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6">
        <f t="shared" ref="N239:N240" si="103">ROUND(SUM(B239:M239),2)</f>
        <v>0</v>
      </c>
    </row>
    <row r="240" spans="1:14" x14ac:dyDescent="0.25">
      <c r="A240" s="16" t="s">
        <v>35</v>
      </c>
      <c r="B240" s="16">
        <f>ROUND(B238+B239,2)</f>
        <v>0</v>
      </c>
      <c r="C240" s="16">
        <f t="shared" ref="C240:M240" si="104">ROUND(C238+C239,2)</f>
        <v>0</v>
      </c>
      <c r="D240" s="16">
        <f t="shared" si="104"/>
        <v>0</v>
      </c>
      <c r="E240" s="16">
        <f t="shared" si="104"/>
        <v>0</v>
      </c>
      <c r="F240" s="16">
        <f t="shared" si="104"/>
        <v>0</v>
      </c>
      <c r="G240" s="16">
        <f t="shared" si="104"/>
        <v>0</v>
      </c>
      <c r="H240" s="16">
        <f t="shared" si="104"/>
        <v>0</v>
      </c>
      <c r="I240" s="16">
        <f t="shared" si="104"/>
        <v>0</v>
      </c>
      <c r="J240" s="16">
        <f t="shared" si="104"/>
        <v>0</v>
      </c>
      <c r="K240" s="16">
        <f t="shared" si="104"/>
        <v>0</v>
      </c>
      <c r="L240" s="16">
        <f t="shared" si="104"/>
        <v>0</v>
      </c>
      <c r="M240" s="16">
        <f t="shared" si="104"/>
        <v>0</v>
      </c>
      <c r="N240" s="16">
        <f t="shared" si="103"/>
        <v>0</v>
      </c>
    </row>
    <row r="241" spans="1:14" x14ac:dyDescent="0.25">
      <c r="A241" s="9"/>
      <c r="B241" s="14"/>
      <c r="C241" s="14"/>
      <c r="D241" s="9"/>
      <c r="E241" s="14"/>
      <c r="F241" s="9"/>
      <c r="G241" s="9"/>
      <c r="H241" s="9"/>
      <c r="I241" s="9"/>
      <c r="J241" s="14"/>
      <c r="K241" s="14"/>
      <c r="L241" s="9"/>
      <c r="M241" s="9"/>
      <c r="N241" s="9"/>
    </row>
    <row r="242" spans="1:14" x14ac:dyDescent="0.25">
      <c r="A242" s="16" t="s">
        <v>36</v>
      </c>
      <c r="B242" s="16">
        <f>ROUND((B240+(B245/3))*1.95/100+B243,2)</f>
        <v>0</v>
      </c>
      <c r="C242" s="16">
        <f t="shared" ref="C242:D242" si="105">SUM(C240+(C245/3))*1.95/100+C243</f>
        <v>0</v>
      </c>
      <c r="D242" s="16">
        <f t="shared" si="105"/>
        <v>0</v>
      </c>
      <c r="E242" s="16">
        <f>SUM(E240+(E245/3))*1.95/100+E243</f>
        <v>0</v>
      </c>
      <c r="F242" s="16">
        <f t="shared" ref="F242:M242" si="106">SUM(F240+(F245/3))*1.95/100+F243</f>
        <v>0</v>
      </c>
      <c r="G242" s="16">
        <f t="shared" si="106"/>
        <v>0</v>
      </c>
      <c r="H242" s="16">
        <f t="shared" si="106"/>
        <v>0</v>
      </c>
      <c r="I242" s="16">
        <f t="shared" si="106"/>
        <v>0</v>
      </c>
      <c r="J242" s="16">
        <f t="shared" si="106"/>
        <v>0</v>
      </c>
      <c r="K242" s="16">
        <f t="shared" si="106"/>
        <v>0</v>
      </c>
      <c r="L242" s="16">
        <f t="shared" si="106"/>
        <v>0</v>
      </c>
      <c r="M242" s="16">
        <f t="shared" si="106"/>
        <v>0</v>
      </c>
      <c r="N242" s="16">
        <f>ROUND(SUM(B242:M242),2)</f>
        <v>0</v>
      </c>
    </row>
    <row r="243" spans="1:14" x14ac:dyDescent="0.25">
      <c r="A243" s="18" t="s">
        <v>53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9"/>
    </row>
    <row r="244" spans="1:14" x14ac:dyDescent="0.25">
      <c r="A244" s="16" t="s">
        <v>37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6">
        <f>ROUND(SUM(B244:M244),2)</f>
        <v>0</v>
      </c>
    </row>
    <row r="245" spans="1:14" x14ac:dyDescent="0.25">
      <c r="A245" s="16" t="s">
        <v>13</v>
      </c>
      <c r="B245" s="2">
        <v>0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6">
        <f>ROUND(SUM(B245:M245),2)</f>
        <v>0</v>
      </c>
    </row>
    <row r="246" spans="1:14" x14ac:dyDescent="0.25">
      <c r="A246" s="9"/>
      <c r="B246" s="14"/>
      <c r="C246" s="14"/>
      <c r="D246" s="9"/>
      <c r="E246" s="14"/>
      <c r="F246" s="9"/>
      <c r="G246" s="9"/>
      <c r="H246" s="9"/>
      <c r="I246" s="9"/>
      <c r="J246" s="14"/>
      <c r="K246" s="14"/>
      <c r="L246" s="9"/>
      <c r="M246" s="9"/>
      <c r="N246" s="9"/>
    </row>
    <row r="247" spans="1:14" x14ac:dyDescent="0.25">
      <c r="A247" s="16" t="s">
        <v>0</v>
      </c>
      <c r="B247" s="16">
        <f>SUM(B240:B245)</f>
        <v>0</v>
      </c>
      <c r="C247" s="16">
        <f t="shared" ref="C247:D247" si="107">SUM(C240:C245)</f>
        <v>0</v>
      </c>
      <c r="D247" s="16">
        <f t="shared" si="107"/>
        <v>0</v>
      </c>
      <c r="E247" s="16">
        <f>SUM(E240:E245)</f>
        <v>0</v>
      </c>
      <c r="F247" s="16">
        <f t="shared" ref="F247:M247" si="108">SUM(F240:F245)</f>
        <v>0</v>
      </c>
      <c r="G247" s="16">
        <f t="shared" si="108"/>
        <v>0</v>
      </c>
      <c r="H247" s="16">
        <f t="shared" si="108"/>
        <v>0</v>
      </c>
      <c r="I247" s="16">
        <f t="shared" si="108"/>
        <v>0</v>
      </c>
      <c r="J247" s="16">
        <f t="shared" si="108"/>
        <v>0</v>
      </c>
      <c r="K247" s="16">
        <f t="shared" si="108"/>
        <v>0</v>
      </c>
      <c r="L247" s="16">
        <f t="shared" si="108"/>
        <v>0</v>
      </c>
      <c r="M247" s="16">
        <f t="shared" si="108"/>
        <v>0</v>
      </c>
      <c r="N247" s="16">
        <f>ROUND(SUM(B247:M247),2)</f>
        <v>0</v>
      </c>
    </row>
    <row r="248" spans="1:14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</row>
    <row r="249" spans="1:14" x14ac:dyDescent="0.25">
      <c r="A249" s="16" t="s">
        <v>58</v>
      </c>
      <c r="B249" s="32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2">
        <v>0</v>
      </c>
      <c r="N249" s="16"/>
    </row>
    <row r="250" spans="1:14" x14ac:dyDescent="0.25">
      <c r="A250" s="16" t="s">
        <v>55</v>
      </c>
      <c r="B250" s="19">
        <f>ROUND(IFERROR(+B247*12/B249,0),2)</f>
        <v>0</v>
      </c>
      <c r="C250" s="19">
        <f t="shared" ref="C250:M250" si="109">ROUND(IFERROR(+C247*12/C249,0),2)</f>
        <v>0</v>
      </c>
      <c r="D250" s="19">
        <f t="shared" si="109"/>
        <v>0</v>
      </c>
      <c r="E250" s="19">
        <f t="shared" si="109"/>
        <v>0</v>
      </c>
      <c r="F250" s="19">
        <f t="shared" si="109"/>
        <v>0</v>
      </c>
      <c r="G250" s="19">
        <f t="shared" si="109"/>
        <v>0</v>
      </c>
      <c r="H250" s="19">
        <f t="shared" si="109"/>
        <v>0</v>
      </c>
      <c r="I250" s="19">
        <f t="shared" si="109"/>
        <v>0</v>
      </c>
      <c r="J250" s="19">
        <f t="shared" si="109"/>
        <v>0</v>
      </c>
      <c r="K250" s="19">
        <f t="shared" si="109"/>
        <v>0</v>
      </c>
      <c r="L250" s="19">
        <f t="shared" si="109"/>
        <v>0</v>
      </c>
      <c r="M250" s="19">
        <f t="shared" si="109"/>
        <v>0</v>
      </c>
      <c r="N250" s="16"/>
    </row>
    <row r="251" spans="1:14" x14ac:dyDescent="0.25">
      <c r="A251" s="16" t="s">
        <v>38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6"/>
    </row>
    <row r="252" spans="1:14" x14ac:dyDescent="0.25">
      <c r="A252" s="16" t="s">
        <v>39</v>
      </c>
      <c r="B252" s="2">
        <v>0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6">
        <f>SUM(B252:M252)</f>
        <v>0</v>
      </c>
    </row>
    <row r="253" spans="1:14" x14ac:dyDescent="0.25">
      <c r="A253" s="16" t="s">
        <v>18</v>
      </c>
      <c r="B253" s="19">
        <f>ROUND(IF(B252&gt;0,(B249/12),0),2)</f>
        <v>0</v>
      </c>
      <c r="C253" s="19">
        <f t="shared" ref="C253:M253" si="110">ROUND(IF(C252&gt;0,(C249/12),0),2)</f>
        <v>0</v>
      </c>
      <c r="D253" s="19">
        <f t="shared" si="110"/>
        <v>0</v>
      </c>
      <c r="E253" s="19">
        <f t="shared" si="110"/>
        <v>0</v>
      </c>
      <c r="F253" s="19">
        <f t="shared" si="110"/>
        <v>0</v>
      </c>
      <c r="G253" s="19">
        <f t="shared" si="110"/>
        <v>0</v>
      </c>
      <c r="H253" s="19">
        <f t="shared" si="110"/>
        <v>0</v>
      </c>
      <c r="I253" s="19">
        <f t="shared" si="110"/>
        <v>0</v>
      </c>
      <c r="J253" s="19">
        <f t="shared" si="110"/>
        <v>0</v>
      </c>
      <c r="K253" s="19">
        <f t="shared" si="110"/>
        <v>0</v>
      </c>
      <c r="L253" s="19">
        <f t="shared" si="110"/>
        <v>0</v>
      </c>
      <c r="M253" s="19">
        <f t="shared" si="110"/>
        <v>0</v>
      </c>
      <c r="N253" s="16">
        <f>ROUND(SUM(B253:M253),2)</f>
        <v>0</v>
      </c>
    </row>
    <row r="254" spans="1:14" x14ac:dyDescent="0.25">
      <c r="A254" s="16" t="s">
        <v>40</v>
      </c>
      <c r="B254" s="16">
        <f>ROUND(B251*B252,2)</f>
        <v>0</v>
      </c>
      <c r="C254" s="16">
        <f t="shared" ref="C254:M254" si="111">ROUND(C251*C252,2)</f>
        <v>0</v>
      </c>
      <c r="D254" s="16">
        <f t="shared" si="111"/>
        <v>0</v>
      </c>
      <c r="E254" s="16">
        <f t="shared" si="111"/>
        <v>0</v>
      </c>
      <c r="F254" s="16">
        <f t="shared" si="111"/>
        <v>0</v>
      </c>
      <c r="G254" s="16">
        <f t="shared" si="111"/>
        <v>0</v>
      </c>
      <c r="H254" s="16">
        <f t="shared" si="111"/>
        <v>0</v>
      </c>
      <c r="I254" s="16">
        <f t="shared" si="111"/>
        <v>0</v>
      </c>
      <c r="J254" s="16">
        <f t="shared" si="111"/>
        <v>0</v>
      </c>
      <c r="K254" s="16">
        <f t="shared" si="111"/>
        <v>0</v>
      </c>
      <c r="L254" s="16">
        <f t="shared" si="111"/>
        <v>0</v>
      </c>
      <c r="M254" s="16">
        <f t="shared" si="111"/>
        <v>0</v>
      </c>
      <c r="N254" s="16">
        <f t="shared" ref="N254:N255" si="112">ROUND(SUM(B254:M254),2)</f>
        <v>0</v>
      </c>
    </row>
    <row r="255" spans="1:14" x14ac:dyDescent="0.25">
      <c r="A255" s="16" t="s">
        <v>56</v>
      </c>
      <c r="B255" s="16">
        <f>ROUND(B252*B250,2)</f>
        <v>0</v>
      </c>
      <c r="C255" s="16">
        <f t="shared" ref="C255:M255" si="113">ROUND(C252*C250,2)</f>
        <v>0</v>
      </c>
      <c r="D255" s="16">
        <f t="shared" si="113"/>
        <v>0</v>
      </c>
      <c r="E255" s="16">
        <f t="shared" si="113"/>
        <v>0</v>
      </c>
      <c r="F255" s="16">
        <f t="shared" si="113"/>
        <v>0</v>
      </c>
      <c r="G255" s="16">
        <f t="shared" si="113"/>
        <v>0</v>
      </c>
      <c r="H255" s="16">
        <f t="shared" si="113"/>
        <v>0</v>
      </c>
      <c r="I255" s="16">
        <f t="shared" si="113"/>
        <v>0</v>
      </c>
      <c r="J255" s="16">
        <f t="shared" si="113"/>
        <v>0</v>
      </c>
      <c r="K255" s="16">
        <f t="shared" si="113"/>
        <v>0</v>
      </c>
      <c r="L255" s="16">
        <f t="shared" si="113"/>
        <v>0</v>
      </c>
      <c r="M255" s="16">
        <f t="shared" si="113"/>
        <v>0</v>
      </c>
      <c r="N255" s="16">
        <f t="shared" si="112"/>
        <v>0</v>
      </c>
    </row>
    <row r="256" spans="1:14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</row>
    <row r="257" spans="1:14" x14ac:dyDescent="0.25">
      <c r="A257" s="27" t="s">
        <v>41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</row>
    <row r="258" spans="1:14" x14ac:dyDescent="0.25">
      <c r="A258" s="16" t="s">
        <v>42</v>
      </c>
      <c r="B258" s="14">
        <f>+B255-B254</f>
        <v>0</v>
      </c>
      <c r="C258" s="14">
        <f t="shared" ref="C258" si="114">+C255-C254</f>
        <v>0</v>
      </c>
      <c r="D258" s="14">
        <f>+D255-D254</f>
        <v>0</v>
      </c>
      <c r="E258" s="14">
        <f t="shared" ref="E258:M258" si="115">+E255-E254</f>
        <v>0</v>
      </c>
      <c r="F258" s="14">
        <f t="shared" si="115"/>
        <v>0</v>
      </c>
      <c r="G258" s="14">
        <f t="shared" si="115"/>
        <v>0</v>
      </c>
      <c r="H258" s="14">
        <f t="shared" si="115"/>
        <v>0</v>
      </c>
      <c r="I258" s="14">
        <f t="shared" si="115"/>
        <v>0</v>
      </c>
      <c r="J258" s="14">
        <f t="shared" si="115"/>
        <v>0</v>
      </c>
      <c r="K258" s="14">
        <f t="shared" si="115"/>
        <v>0</v>
      </c>
      <c r="L258" s="14">
        <f t="shared" si="115"/>
        <v>0</v>
      </c>
      <c r="M258" s="14">
        <f t="shared" si="115"/>
        <v>0</v>
      </c>
      <c r="N258" s="14"/>
    </row>
    <row r="261" spans="1:14" x14ac:dyDescent="0.25">
      <c r="A261" s="35" t="s">
        <v>54</v>
      </c>
      <c r="B261" s="35"/>
      <c r="C261" s="35"/>
      <c r="D261" s="9" t="s">
        <v>29</v>
      </c>
      <c r="E261" s="36" t="s">
        <v>30</v>
      </c>
      <c r="F261" s="37"/>
      <c r="G261" s="38"/>
      <c r="H261" s="9"/>
      <c r="I261" s="9"/>
      <c r="J261" s="9"/>
      <c r="K261" s="9"/>
      <c r="L261" s="9"/>
      <c r="M261" s="9"/>
    </row>
    <row r="262" spans="1:14" x14ac:dyDescent="0.25">
      <c r="A262" s="2" t="s">
        <v>28</v>
      </c>
      <c r="B262" s="33"/>
      <c r="C262" s="33"/>
      <c r="D262" s="9"/>
      <c r="E262" s="9"/>
      <c r="F262" s="12"/>
      <c r="G262" s="34" t="s">
        <v>31</v>
      </c>
      <c r="H262" s="34"/>
      <c r="I262" s="2"/>
      <c r="J262" s="9"/>
      <c r="K262" s="9"/>
      <c r="L262" s="9"/>
      <c r="M262" s="9"/>
    </row>
    <row r="263" spans="1:14" x14ac:dyDescent="0.25">
      <c r="A263" s="2" t="s">
        <v>32</v>
      </c>
      <c r="B263" s="9"/>
      <c r="C263" s="9"/>
      <c r="D263" s="9"/>
      <c r="E263" s="9"/>
      <c r="F263" s="12"/>
      <c r="G263" s="12"/>
      <c r="H263" s="9"/>
      <c r="I263" s="9"/>
      <c r="J263" s="9"/>
      <c r="K263" s="12"/>
      <c r="L263" s="12"/>
      <c r="M263" s="14"/>
      <c r="N263" s="7"/>
    </row>
    <row r="264" spans="1:14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 t="s">
        <v>16</v>
      </c>
    </row>
    <row r="265" spans="1:14" x14ac:dyDescent="0.25">
      <c r="A265" s="9"/>
      <c r="B265" s="14" t="s">
        <v>1</v>
      </c>
      <c r="C265" s="14" t="s">
        <v>2</v>
      </c>
      <c r="D265" s="9" t="s">
        <v>3</v>
      </c>
      <c r="E265" s="9" t="s">
        <v>4</v>
      </c>
      <c r="F265" s="9" t="s">
        <v>5</v>
      </c>
      <c r="G265" s="14" t="s">
        <v>6</v>
      </c>
      <c r="H265" s="14" t="s">
        <v>7</v>
      </c>
      <c r="I265" s="14" t="s">
        <v>8</v>
      </c>
      <c r="J265" s="14" t="s">
        <v>9</v>
      </c>
      <c r="K265" s="14" t="s">
        <v>10</v>
      </c>
      <c r="L265" s="14" t="s">
        <v>11</v>
      </c>
      <c r="M265" s="14" t="s">
        <v>12</v>
      </c>
      <c r="N265" s="9"/>
    </row>
    <row r="266" spans="1:14" x14ac:dyDescent="0.25">
      <c r="A266" s="16" t="s">
        <v>33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6">
        <f>ROUND(SUM(B266:M266),2)</f>
        <v>0</v>
      </c>
    </row>
    <row r="267" spans="1:14" x14ac:dyDescent="0.25">
      <c r="A267" s="16" t="s">
        <v>34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16">
        <f t="shared" ref="N267:N268" si="116">ROUND(SUM(B267:M267),2)</f>
        <v>0</v>
      </c>
    </row>
    <row r="268" spans="1:14" x14ac:dyDescent="0.25">
      <c r="A268" s="16" t="s">
        <v>35</v>
      </c>
      <c r="B268" s="16">
        <f>ROUND(B266+B267,2)</f>
        <v>0</v>
      </c>
      <c r="C268" s="16">
        <f t="shared" ref="C268:M268" si="117">ROUND(C266+C267,2)</f>
        <v>0</v>
      </c>
      <c r="D268" s="16">
        <f t="shared" si="117"/>
        <v>0</v>
      </c>
      <c r="E268" s="16">
        <f t="shared" si="117"/>
        <v>0</v>
      </c>
      <c r="F268" s="16">
        <f t="shared" si="117"/>
        <v>0</v>
      </c>
      <c r="G268" s="16">
        <f t="shared" si="117"/>
        <v>0</v>
      </c>
      <c r="H268" s="16">
        <f t="shared" si="117"/>
        <v>0</v>
      </c>
      <c r="I268" s="16">
        <f t="shared" si="117"/>
        <v>0</v>
      </c>
      <c r="J268" s="16">
        <f t="shared" si="117"/>
        <v>0</v>
      </c>
      <c r="K268" s="16">
        <f t="shared" si="117"/>
        <v>0</v>
      </c>
      <c r="L268" s="16">
        <f t="shared" si="117"/>
        <v>0</v>
      </c>
      <c r="M268" s="16">
        <f t="shared" si="117"/>
        <v>0</v>
      </c>
      <c r="N268" s="16">
        <f t="shared" si="116"/>
        <v>0</v>
      </c>
    </row>
    <row r="269" spans="1:14" x14ac:dyDescent="0.25">
      <c r="A269" s="9"/>
      <c r="B269" s="14"/>
      <c r="C269" s="14"/>
      <c r="D269" s="9"/>
      <c r="E269" s="14"/>
      <c r="F269" s="9"/>
      <c r="G269" s="9"/>
      <c r="H269" s="9"/>
      <c r="I269" s="9"/>
      <c r="J269" s="14"/>
      <c r="K269" s="14"/>
      <c r="L269" s="9"/>
      <c r="M269" s="9"/>
      <c r="N269" s="9"/>
    </row>
    <row r="270" spans="1:14" x14ac:dyDescent="0.25">
      <c r="A270" s="16" t="s">
        <v>36</v>
      </c>
      <c r="B270" s="16">
        <f>ROUND((B268+(B273/3))*1.95/100+B271,2)</f>
        <v>0</v>
      </c>
      <c r="C270" s="16">
        <f t="shared" ref="C270:D270" si="118">SUM(C268+(C273/3))*1.95/100+C271</f>
        <v>0</v>
      </c>
      <c r="D270" s="16">
        <f t="shared" si="118"/>
        <v>0</v>
      </c>
      <c r="E270" s="16">
        <f>SUM(E268+(E273/3))*1.95/100+E271</f>
        <v>0</v>
      </c>
      <c r="F270" s="16">
        <f t="shared" ref="F270:M270" si="119">SUM(F268+(F273/3))*1.95/100+F271</f>
        <v>0</v>
      </c>
      <c r="G270" s="16">
        <f t="shared" si="119"/>
        <v>0</v>
      </c>
      <c r="H270" s="16">
        <f t="shared" si="119"/>
        <v>0</v>
      </c>
      <c r="I270" s="16">
        <f t="shared" si="119"/>
        <v>0</v>
      </c>
      <c r="J270" s="16">
        <f t="shared" si="119"/>
        <v>0</v>
      </c>
      <c r="K270" s="16">
        <f t="shared" si="119"/>
        <v>0</v>
      </c>
      <c r="L270" s="16">
        <f t="shared" si="119"/>
        <v>0</v>
      </c>
      <c r="M270" s="16">
        <f t="shared" si="119"/>
        <v>0</v>
      </c>
      <c r="N270" s="16">
        <f>ROUND(SUM(B270:M270),2)</f>
        <v>0</v>
      </c>
    </row>
    <row r="271" spans="1:14" x14ac:dyDescent="0.25">
      <c r="A271" s="18" t="s">
        <v>53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9"/>
    </row>
    <row r="272" spans="1:14" x14ac:dyDescent="0.25">
      <c r="A272" s="16" t="s">
        <v>37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6">
        <f>ROUND(SUM(B272:M272),2)</f>
        <v>0</v>
      </c>
    </row>
    <row r="273" spans="1:14" x14ac:dyDescent="0.25">
      <c r="A273" s="16" t="s">
        <v>13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6">
        <f>ROUND(SUM(B273:M273),2)</f>
        <v>0</v>
      </c>
    </row>
    <row r="274" spans="1:14" x14ac:dyDescent="0.25">
      <c r="A274" s="9"/>
      <c r="B274" s="14"/>
      <c r="C274" s="14"/>
      <c r="D274" s="9"/>
      <c r="E274" s="14"/>
      <c r="F274" s="9"/>
      <c r="G274" s="9"/>
      <c r="H274" s="9"/>
      <c r="I274" s="9"/>
      <c r="J274" s="14"/>
      <c r="K274" s="14"/>
      <c r="L274" s="9"/>
      <c r="M274" s="9"/>
      <c r="N274" s="9"/>
    </row>
    <row r="275" spans="1:14" x14ac:dyDescent="0.25">
      <c r="A275" s="16" t="s">
        <v>0</v>
      </c>
      <c r="B275" s="16">
        <f>SUM(B268:B273)</f>
        <v>0</v>
      </c>
      <c r="C275" s="16">
        <f t="shared" ref="C275:D275" si="120">SUM(C268:C273)</f>
        <v>0</v>
      </c>
      <c r="D275" s="16">
        <f t="shared" si="120"/>
        <v>0</v>
      </c>
      <c r="E275" s="16">
        <f>SUM(E268:E273)</f>
        <v>0</v>
      </c>
      <c r="F275" s="16">
        <f t="shared" ref="F275:M275" si="121">SUM(F268:F273)</f>
        <v>0</v>
      </c>
      <c r="G275" s="16">
        <f t="shared" si="121"/>
        <v>0</v>
      </c>
      <c r="H275" s="16">
        <f t="shared" si="121"/>
        <v>0</v>
      </c>
      <c r="I275" s="16">
        <f t="shared" si="121"/>
        <v>0</v>
      </c>
      <c r="J275" s="16">
        <f t="shared" si="121"/>
        <v>0</v>
      </c>
      <c r="K275" s="16">
        <f t="shared" si="121"/>
        <v>0</v>
      </c>
      <c r="L275" s="16">
        <f t="shared" si="121"/>
        <v>0</v>
      </c>
      <c r="M275" s="16">
        <f t="shared" si="121"/>
        <v>0</v>
      </c>
      <c r="N275" s="16">
        <f>ROUND(SUM(B275:M275),2)</f>
        <v>0</v>
      </c>
    </row>
    <row r="276" spans="1:14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</row>
    <row r="277" spans="1:14" x14ac:dyDescent="0.25">
      <c r="A277" s="16" t="s">
        <v>58</v>
      </c>
      <c r="B277" s="32">
        <v>0</v>
      </c>
      <c r="C277" s="32">
        <v>0</v>
      </c>
      <c r="D277" s="32">
        <v>0</v>
      </c>
      <c r="E277" s="32">
        <v>0</v>
      </c>
      <c r="F277" s="32">
        <v>0</v>
      </c>
      <c r="G277" s="32">
        <v>0</v>
      </c>
      <c r="H277" s="32">
        <v>0</v>
      </c>
      <c r="I277" s="32">
        <v>0</v>
      </c>
      <c r="J277" s="32">
        <v>0</v>
      </c>
      <c r="K277" s="32">
        <v>0</v>
      </c>
      <c r="L277" s="32">
        <v>0</v>
      </c>
      <c r="M277" s="32">
        <v>0</v>
      </c>
      <c r="N277" s="16"/>
    </row>
    <row r="278" spans="1:14" x14ac:dyDescent="0.25">
      <c r="A278" s="16" t="s">
        <v>55</v>
      </c>
      <c r="B278" s="19">
        <f>ROUND(IFERROR(+B275*12/B277,0),2)</f>
        <v>0</v>
      </c>
      <c r="C278" s="19">
        <f t="shared" ref="C278:M278" si="122">ROUND(IFERROR(+C275*12/C277,0),2)</f>
        <v>0</v>
      </c>
      <c r="D278" s="19">
        <f t="shared" si="122"/>
        <v>0</v>
      </c>
      <c r="E278" s="19">
        <f t="shared" si="122"/>
        <v>0</v>
      </c>
      <c r="F278" s="19">
        <f t="shared" si="122"/>
        <v>0</v>
      </c>
      <c r="G278" s="19">
        <f t="shared" si="122"/>
        <v>0</v>
      </c>
      <c r="H278" s="19">
        <f t="shared" si="122"/>
        <v>0</v>
      </c>
      <c r="I278" s="19">
        <f t="shared" si="122"/>
        <v>0</v>
      </c>
      <c r="J278" s="19">
        <f t="shared" si="122"/>
        <v>0</v>
      </c>
      <c r="K278" s="19">
        <f t="shared" si="122"/>
        <v>0</v>
      </c>
      <c r="L278" s="19">
        <f t="shared" si="122"/>
        <v>0</v>
      </c>
      <c r="M278" s="19">
        <f t="shared" si="122"/>
        <v>0</v>
      </c>
      <c r="N278" s="16"/>
    </row>
    <row r="279" spans="1:14" x14ac:dyDescent="0.25">
      <c r="A279" s="16" t="s">
        <v>38</v>
      </c>
      <c r="B279" s="2">
        <v>0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6"/>
    </row>
    <row r="280" spans="1:14" x14ac:dyDescent="0.25">
      <c r="A280" s="16" t="s">
        <v>39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16">
        <f>SUM(B280:M280)</f>
        <v>0</v>
      </c>
    </row>
    <row r="281" spans="1:14" x14ac:dyDescent="0.25">
      <c r="A281" s="16" t="s">
        <v>18</v>
      </c>
      <c r="B281" s="19">
        <f>ROUND(IF(B280&gt;0,(B277/12),0),2)</f>
        <v>0</v>
      </c>
      <c r="C281" s="19">
        <f t="shared" ref="C281:M281" si="123">ROUND(IF(C280&gt;0,(C277/12),0),2)</f>
        <v>0</v>
      </c>
      <c r="D281" s="19">
        <f t="shared" si="123"/>
        <v>0</v>
      </c>
      <c r="E281" s="19">
        <f t="shared" si="123"/>
        <v>0</v>
      </c>
      <c r="F281" s="19">
        <f t="shared" si="123"/>
        <v>0</v>
      </c>
      <c r="G281" s="19">
        <f t="shared" si="123"/>
        <v>0</v>
      </c>
      <c r="H281" s="19">
        <f t="shared" si="123"/>
        <v>0</v>
      </c>
      <c r="I281" s="19">
        <f t="shared" si="123"/>
        <v>0</v>
      </c>
      <c r="J281" s="19">
        <f t="shared" si="123"/>
        <v>0</v>
      </c>
      <c r="K281" s="19">
        <f t="shared" si="123"/>
        <v>0</v>
      </c>
      <c r="L281" s="19">
        <f t="shared" si="123"/>
        <v>0</v>
      </c>
      <c r="M281" s="19">
        <f t="shared" si="123"/>
        <v>0</v>
      </c>
      <c r="N281" s="16">
        <f>ROUND(SUM(B281:M281),2)</f>
        <v>0</v>
      </c>
    </row>
    <row r="282" spans="1:14" x14ac:dyDescent="0.25">
      <c r="A282" s="16" t="s">
        <v>40</v>
      </c>
      <c r="B282" s="16">
        <f>ROUND(B279*B280,2)</f>
        <v>0</v>
      </c>
      <c r="C282" s="16">
        <f t="shared" ref="C282:M282" si="124">ROUND(C279*C280,2)</f>
        <v>0</v>
      </c>
      <c r="D282" s="16">
        <f t="shared" si="124"/>
        <v>0</v>
      </c>
      <c r="E282" s="16">
        <f t="shared" si="124"/>
        <v>0</v>
      </c>
      <c r="F282" s="16">
        <f t="shared" si="124"/>
        <v>0</v>
      </c>
      <c r="G282" s="16">
        <f t="shared" si="124"/>
        <v>0</v>
      </c>
      <c r="H282" s="16">
        <f t="shared" si="124"/>
        <v>0</v>
      </c>
      <c r="I282" s="16">
        <f t="shared" si="124"/>
        <v>0</v>
      </c>
      <c r="J282" s="16">
        <f t="shared" si="124"/>
        <v>0</v>
      </c>
      <c r="K282" s="16">
        <f t="shared" si="124"/>
        <v>0</v>
      </c>
      <c r="L282" s="16">
        <f t="shared" si="124"/>
        <v>0</v>
      </c>
      <c r="M282" s="16">
        <f t="shared" si="124"/>
        <v>0</v>
      </c>
      <c r="N282" s="16">
        <f t="shared" ref="N282:N283" si="125">ROUND(SUM(B282:M282),2)</f>
        <v>0</v>
      </c>
    </row>
    <row r="283" spans="1:14" x14ac:dyDescent="0.25">
      <c r="A283" s="16" t="s">
        <v>56</v>
      </c>
      <c r="B283" s="16">
        <f>ROUND(B280*B278,2)</f>
        <v>0</v>
      </c>
      <c r="C283" s="16">
        <f t="shared" ref="C283:M283" si="126">ROUND(C280*C278,2)</f>
        <v>0</v>
      </c>
      <c r="D283" s="16">
        <f t="shared" si="126"/>
        <v>0</v>
      </c>
      <c r="E283" s="16">
        <f t="shared" si="126"/>
        <v>0</v>
      </c>
      <c r="F283" s="16">
        <f t="shared" si="126"/>
        <v>0</v>
      </c>
      <c r="G283" s="16">
        <f t="shared" si="126"/>
        <v>0</v>
      </c>
      <c r="H283" s="16">
        <f t="shared" si="126"/>
        <v>0</v>
      </c>
      <c r="I283" s="16">
        <f t="shared" si="126"/>
        <v>0</v>
      </c>
      <c r="J283" s="16">
        <f t="shared" si="126"/>
        <v>0</v>
      </c>
      <c r="K283" s="16">
        <f t="shared" si="126"/>
        <v>0</v>
      </c>
      <c r="L283" s="16">
        <f t="shared" si="126"/>
        <v>0</v>
      </c>
      <c r="M283" s="16">
        <f t="shared" si="126"/>
        <v>0</v>
      </c>
      <c r="N283" s="16">
        <f t="shared" si="125"/>
        <v>0</v>
      </c>
    </row>
    <row r="284" spans="1:14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</row>
    <row r="285" spans="1:14" x14ac:dyDescent="0.25">
      <c r="A285" s="27" t="s">
        <v>41</v>
      </c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</row>
    <row r="286" spans="1:14" x14ac:dyDescent="0.25">
      <c r="A286" s="16" t="s">
        <v>42</v>
      </c>
      <c r="B286" s="14">
        <f>+B283-B282</f>
        <v>0</v>
      </c>
      <c r="C286" s="14">
        <f t="shared" ref="C286" si="127">+C283-C282</f>
        <v>0</v>
      </c>
      <c r="D286" s="14">
        <f>+D283-D282</f>
        <v>0</v>
      </c>
      <c r="E286" s="14">
        <f t="shared" ref="E286:M286" si="128">+E283-E282</f>
        <v>0</v>
      </c>
      <c r="F286" s="14">
        <f t="shared" si="128"/>
        <v>0</v>
      </c>
      <c r="G286" s="14">
        <f t="shared" si="128"/>
        <v>0</v>
      </c>
      <c r="H286" s="14">
        <f t="shared" si="128"/>
        <v>0</v>
      </c>
      <c r="I286" s="14">
        <f t="shared" si="128"/>
        <v>0</v>
      </c>
      <c r="J286" s="14">
        <f t="shared" si="128"/>
        <v>0</v>
      </c>
      <c r="K286" s="14">
        <f t="shared" si="128"/>
        <v>0</v>
      </c>
      <c r="L286" s="14">
        <f t="shared" si="128"/>
        <v>0</v>
      </c>
      <c r="M286" s="14">
        <f t="shared" si="128"/>
        <v>0</v>
      </c>
      <c r="N286" s="14"/>
    </row>
    <row r="290" spans="1:14" x14ac:dyDescent="0.25">
      <c r="A290" s="35" t="s">
        <v>54</v>
      </c>
      <c r="B290" s="35"/>
      <c r="C290" s="35"/>
      <c r="D290" s="9" t="s">
        <v>29</v>
      </c>
      <c r="E290" s="36" t="s">
        <v>30</v>
      </c>
      <c r="F290" s="37"/>
      <c r="G290" s="38"/>
      <c r="H290" s="9"/>
      <c r="I290" s="9"/>
      <c r="J290" s="9"/>
      <c r="K290" s="9"/>
      <c r="L290" s="9"/>
      <c r="M290" s="9"/>
    </row>
    <row r="291" spans="1:14" x14ac:dyDescent="0.25">
      <c r="A291" s="2" t="s">
        <v>28</v>
      </c>
      <c r="B291" s="33"/>
      <c r="C291" s="33"/>
      <c r="D291" s="9"/>
      <c r="E291" s="9"/>
      <c r="F291" s="12"/>
      <c r="G291" s="34" t="s">
        <v>31</v>
      </c>
      <c r="H291" s="34"/>
      <c r="I291" s="2"/>
      <c r="J291" s="9"/>
      <c r="K291" s="9"/>
      <c r="L291" s="9"/>
      <c r="M291" s="9"/>
    </row>
    <row r="292" spans="1:14" x14ac:dyDescent="0.25">
      <c r="A292" s="2" t="s">
        <v>32</v>
      </c>
      <c r="B292" s="9"/>
      <c r="C292" s="9"/>
      <c r="D292" s="9"/>
      <c r="E292" s="9"/>
      <c r="F292" s="12"/>
      <c r="G292" s="12"/>
      <c r="H292" s="9"/>
      <c r="I292" s="9"/>
      <c r="J292" s="9"/>
      <c r="K292" s="12"/>
      <c r="L292" s="12"/>
      <c r="M292" s="14"/>
      <c r="N292" s="7"/>
    </row>
    <row r="293" spans="1:14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 t="s">
        <v>16</v>
      </c>
    </row>
    <row r="294" spans="1:14" x14ac:dyDescent="0.25">
      <c r="A294" s="9"/>
      <c r="B294" s="14" t="s">
        <v>1</v>
      </c>
      <c r="C294" s="14" t="s">
        <v>2</v>
      </c>
      <c r="D294" s="9" t="s">
        <v>3</v>
      </c>
      <c r="E294" s="9" t="s">
        <v>4</v>
      </c>
      <c r="F294" s="9" t="s">
        <v>5</v>
      </c>
      <c r="G294" s="14" t="s">
        <v>6</v>
      </c>
      <c r="H294" s="14" t="s">
        <v>7</v>
      </c>
      <c r="I294" s="14" t="s">
        <v>8</v>
      </c>
      <c r="J294" s="14" t="s">
        <v>9</v>
      </c>
      <c r="K294" s="14" t="s">
        <v>10</v>
      </c>
      <c r="L294" s="14" t="s">
        <v>11</v>
      </c>
      <c r="M294" s="14" t="s">
        <v>12</v>
      </c>
      <c r="N294" s="9"/>
    </row>
    <row r="295" spans="1:14" x14ac:dyDescent="0.25">
      <c r="A295" s="16" t="s">
        <v>33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16">
        <f>ROUND(SUM(B295:M295),2)</f>
        <v>0</v>
      </c>
    </row>
    <row r="296" spans="1:14" x14ac:dyDescent="0.25">
      <c r="A296" s="16" t="s">
        <v>34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16">
        <f t="shared" ref="N296:N297" si="129">ROUND(SUM(B296:M296),2)</f>
        <v>0</v>
      </c>
    </row>
    <row r="297" spans="1:14" x14ac:dyDescent="0.25">
      <c r="A297" s="16" t="s">
        <v>35</v>
      </c>
      <c r="B297" s="16">
        <f>ROUND(B295+B296,2)</f>
        <v>0</v>
      </c>
      <c r="C297" s="16">
        <f t="shared" ref="C297:M297" si="130">ROUND(C295+C296,2)</f>
        <v>0</v>
      </c>
      <c r="D297" s="16">
        <f t="shared" si="130"/>
        <v>0</v>
      </c>
      <c r="E297" s="16">
        <f t="shared" si="130"/>
        <v>0</v>
      </c>
      <c r="F297" s="16">
        <f t="shared" si="130"/>
        <v>0</v>
      </c>
      <c r="G297" s="16">
        <f t="shared" si="130"/>
        <v>0</v>
      </c>
      <c r="H297" s="16">
        <f t="shared" si="130"/>
        <v>0</v>
      </c>
      <c r="I297" s="16">
        <f t="shared" si="130"/>
        <v>0</v>
      </c>
      <c r="J297" s="16">
        <f t="shared" si="130"/>
        <v>0</v>
      </c>
      <c r="K297" s="16">
        <f t="shared" si="130"/>
        <v>0</v>
      </c>
      <c r="L297" s="16">
        <f t="shared" si="130"/>
        <v>0</v>
      </c>
      <c r="M297" s="16">
        <f t="shared" si="130"/>
        <v>0</v>
      </c>
      <c r="N297" s="16">
        <f t="shared" si="129"/>
        <v>0</v>
      </c>
    </row>
    <row r="298" spans="1:14" x14ac:dyDescent="0.25">
      <c r="A298" s="9"/>
      <c r="B298" s="14"/>
      <c r="C298" s="14"/>
      <c r="D298" s="9"/>
      <c r="E298" s="14"/>
      <c r="F298" s="9"/>
      <c r="G298" s="9"/>
      <c r="H298" s="9"/>
      <c r="I298" s="9"/>
      <c r="J298" s="14"/>
      <c r="K298" s="14"/>
      <c r="L298" s="9"/>
      <c r="M298" s="9"/>
      <c r="N298" s="9"/>
    </row>
    <row r="299" spans="1:14" x14ac:dyDescent="0.25">
      <c r="A299" s="16" t="s">
        <v>36</v>
      </c>
      <c r="B299" s="16">
        <f>ROUND((B297+(B302/3))*1.95/100+B300,2)</f>
        <v>0</v>
      </c>
      <c r="C299" s="16">
        <f t="shared" ref="C299:D299" si="131">SUM(C297+(C302/3))*1.95/100+C300</f>
        <v>0</v>
      </c>
      <c r="D299" s="16">
        <f t="shared" si="131"/>
        <v>0</v>
      </c>
      <c r="E299" s="16">
        <f>SUM(E297+(E302/3))*1.95/100+E300</f>
        <v>0</v>
      </c>
      <c r="F299" s="16">
        <f t="shared" ref="F299:M299" si="132">SUM(F297+(F302/3))*1.95/100+F300</f>
        <v>0</v>
      </c>
      <c r="G299" s="16">
        <f t="shared" si="132"/>
        <v>0</v>
      </c>
      <c r="H299" s="16">
        <f t="shared" si="132"/>
        <v>0</v>
      </c>
      <c r="I299" s="16">
        <f t="shared" si="132"/>
        <v>0</v>
      </c>
      <c r="J299" s="16">
        <f t="shared" si="132"/>
        <v>0</v>
      </c>
      <c r="K299" s="16">
        <f t="shared" si="132"/>
        <v>0</v>
      </c>
      <c r="L299" s="16">
        <f t="shared" si="132"/>
        <v>0</v>
      </c>
      <c r="M299" s="16">
        <f t="shared" si="132"/>
        <v>0</v>
      </c>
      <c r="N299" s="16">
        <f>ROUND(SUM(B299:M299),2)</f>
        <v>0</v>
      </c>
    </row>
    <row r="300" spans="1:14" x14ac:dyDescent="0.25">
      <c r="A300" s="18" t="s">
        <v>53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9"/>
    </row>
    <row r="301" spans="1:14" x14ac:dyDescent="0.25">
      <c r="A301" s="16" t="s">
        <v>37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16">
        <f>ROUND(SUM(B301:M301),2)</f>
        <v>0</v>
      </c>
    </row>
    <row r="302" spans="1:14" x14ac:dyDescent="0.25">
      <c r="A302" s="16" t="s">
        <v>13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16">
        <f>ROUND(SUM(B302:M302),2)</f>
        <v>0</v>
      </c>
    </row>
    <row r="303" spans="1:14" x14ac:dyDescent="0.25">
      <c r="A303" s="9"/>
      <c r="B303" s="14"/>
      <c r="C303" s="14"/>
      <c r="D303" s="9"/>
      <c r="E303" s="14"/>
      <c r="F303" s="9"/>
      <c r="G303" s="9"/>
      <c r="H303" s="9"/>
      <c r="I303" s="9"/>
      <c r="J303" s="14"/>
      <c r="K303" s="14"/>
      <c r="L303" s="9"/>
      <c r="M303" s="9"/>
      <c r="N303" s="9"/>
    </row>
    <row r="304" spans="1:14" x14ac:dyDescent="0.25">
      <c r="A304" s="16" t="s">
        <v>0</v>
      </c>
      <c r="B304" s="16">
        <f>SUM(B297:B302)</f>
        <v>0</v>
      </c>
      <c r="C304" s="16">
        <f t="shared" ref="C304:D304" si="133">SUM(C297:C302)</f>
        <v>0</v>
      </c>
      <c r="D304" s="16">
        <f t="shared" si="133"/>
        <v>0</v>
      </c>
      <c r="E304" s="16">
        <f>SUM(E297:E302)</f>
        <v>0</v>
      </c>
      <c r="F304" s="16">
        <f t="shared" ref="F304:M304" si="134">SUM(F297:F302)</f>
        <v>0</v>
      </c>
      <c r="G304" s="16">
        <f t="shared" si="134"/>
        <v>0</v>
      </c>
      <c r="H304" s="16">
        <f t="shared" si="134"/>
        <v>0</v>
      </c>
      <c r="I304" s="16">
        <f t="shared" si="134"/>
        <v>0</v>
      </c>
      <c r="J304" s="16">
        <f t="shared" si="134"/>
        <v>0</v>
      </c>
      <c r="K304" s="16">
        <f t="shared" si="134"/>
        <v>0</v>
      </c>
      <c r="L304" s="16">
        <f t="shared" si="134"/>
        <v>0</v>
      </c>
      <c r="M304" s="16">
        <f t="shared" si="134"/>
        <v>0</v>
      </c>
      <c r="N304" s="16">
        <f>ROUND(SUM(B304:M304),2)</f>
        <v>0</v>
      </c>
    </row>
    <row r="305" spans="1:14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</row>
    <row r="306" spans="1:14" x14ac:dyDescent="0.25">
      <c r="A306" s="16" t="s">
        <v>58</v>
      </c>
      <c r="B306" s="32">
        <v>0</v>
      </c>
      <c r="C306" s="32">
        <v>0</v>
      </c>
      <c r="D306" s="32">
        <v>0</v>
      </c>
      <c r="E306" s="32">
        <v>0</v>
      </c>
      <c r="F306" s="32">
        <v>0</v>
      </c>
      <c r="G306" s="32">
        <v>0</v>
      </c>
      <c r="H306" s="32">
        <v>0</v>
      </c>
      <c r="I306" s="32">
        <v>0</v>
      </c>
      <c r="J306" s="32">
        <v>0</v>
      </c>
      <c r="K306" s="32">
        <v>0</v>
      </c>
      <c r="L306" s="32">
        <v>0</v>
      </c>
      <c r="M306" s="32">
        <v>0</v>
      </c>
      <c r="N306" s="16"/>
    </row>
    <row r="307" spans="1:14" x14ac:dyDescent="0.25">
      <c r="A307" s="16" t="s">
        <v>55</v>
      </c>
      <c r="B307" s="19">
        <f>ROUND(IFERROR(+B304*12/B306,0),2)</f>
        <v>0</v>
      </c>
      <c r="C307" s="19">
        <f t="shared" ref="C307:M307" si="135">ROUND(IFERROR(+C304*12/C306,0),2)</f>
        <v>0</v>
      </c>
      <c r="D307" s="19">
        <f t="shared" si="135"/>
        <v>0</v>
      </c>
      <c r="E307" s="19">
        <f t="shared" si="135"/>
        <v>0</v>
      </c>
      <c r="F307" s="19">
        <f t="shared" si="135"/>
        <v>0</v>
      </c>
      <c r="G307" s="19">
        <f t="shared" si="135"/>
        <v>0</v>
      </c>
      <c r="H307" s="19">
        <f t="shared" si="135"/>
        <v>0</v>
      </c>
      <c r="I307" s="19">
        <f t="shared" si="135"/>
        <v>0</v>
      </c>
      <c r="J307" s="19">
        <f t="shared" si="135"/>
        <v>0</v>
      </c>
      <c r="K307" s="19">
        <f t="shared" si="135"/>
        <v>0</v>
      </c>
      <c r="L307" s="19">
        <f t="shared" si="135"/>
        <v>0</v>
      </c>
      <c r="M307" s="19">
        <f t="shared" si="135"/>
        <v>0</v>
      </c>
      <c r="N307" s="16"/>
    </row>
    <row r="308" spans="1:14" x14ac:dyDescent="0.25">
      <c r="A308" s="16" t="s">
        <v>38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16"/>
    </row>
    <row r="309" spans="1:14" x14ac:dyDescent="0.25">
      <c r="A309" s="16" t="s">
        <v>39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16">
        <f>SUM(B309:M309)</f>
        <v>0</v>
      </c>
    </row>
    <row r="310" spans="1:14" x14ac:dyDescent="0.25">
      <c r="A310" s="16" t="s">
        <v>18</v>
      </c>
      <c r="B310" s="19">
        <f>ROUND(IF(B309&gt;0,(B306/12),0),2)</f>
        <v>0</v>
      </c>
      <c r="C310" s="19">
        <f t="shared" ref="C310:M310" si="136">ROUND(IF(C309&gt;0,(C306/12),0),2)</f>
        <v>0</v>
      </c>
      <c r="D310" s="19">
        <f t="shared" si="136"/>
        <v>0</v>
      </c>
      <c r="E310" s="19">
        <f t="shared" si="136"/>
        <v>0</v>
      </c>
      <c r="F310" s="19">
        <f t="shared" si="136"/>
        <v>0</v>
      </c>
      <c r="G310" s="19">
        <f t="shared" si="136"/>
        <v>0</v>
      </c>
      <c r="H310" s="19">
        <f t="shared" si="136"/>
        <v>0</v>
      </c>
      <c r="I310" s="19">
        <f t="shared" si="136"/>
        <v>0</v>
      </c>
      <c r="J310" s="19">
        <f t="shared" si="136"/>
        <v>0</v>
      </c>
      <c r="K310" s="19">
        <f t="shared" si="136"/>
        <v>0</v>
      </c>
      <c r="L310" s="19">
        <f t="shared" si="136"/>
        <v>0</v>
      </c>
      <c r="M310" s="19">
        <f t="shared" si="136"/>
        <v>0</v>
      </c>
      <c r="N310" s="16">
        <f>ROUND(SUM(B310:M310),2)</f>
        <v>0</v>
      </c>
    </row>
    <row r="311" spans="1:14" x14ac:dyDescent="0.25">
      <c r="A311" s="16" t="s">
        <v>40</v>
      </c>
      <c r="B311" s="16">
        <f>ROUND(B308*B309,2)</f>
        <v>0</v>
      </c>
      <c r="C311" s="16">
        <f t="shared" ref="C311:M311" si="137">ROUND(C308*C309,2)</f>
        <v>0</v>
      </c>
      <c r="D311" s="16">
        <f t="shared" si="137"/>
        <v>0</v>
      </c>
      <c r="E311" s="16">
        <f t="shared" si="137"/>
        <v>0</v>
      </c>
      <c r="F311" s="16">
        <f t="shared" si="137"/>
        <v>0</v>
      </c>
      <c r="G311" s="16">
        <f t="shared" si="137"/>
        <v>0</v>
      </c>
      <c r="H311" s="16">
        <f t="shared" si="137"/>
        <v>0</v>
      </c>
      <c r="I311" s="16">
        <f t="shared" si="137"/>
        <v>0</v>
      </c>
      <c r="J311" s="16">
        <f t="shared" si="137"/>
        <v>0</v>
      </c>
      <c r="K311" s="16">
        <f t="shared" si="137"/>
        <v>0</v>
      </c>
      <c r="L311" s="16">
        <f t="shared" si="137"/>
        <v>0</v>
      </c>
      <c r="M311" s="16">
        <f t="shared" si="137"/>
        <v>0</v>
      </c>
      <c r="N311" s="16">
        <f t="shared" ref="N311:N312" si="138">ROUND(SUM(B311:M311),2)</f>
        <v>0</v>
      </c>
    </row>
    <row r="312" spans="1:14" x14ac:dyDescent="0.25">
      <c r="A312" s="16" t="s">
        <v>56</v>
      </c>
      <c r="B312" s="16">
        <f>ROUND(B309*B307,2)</f>
        <v>0</v>
      </c>
      <c r="C312" s="16">
        <f t="shared" ref="C312:M312" si="139">ROUND(C309*C307,2)</f>
        <v>0</v>
      </c>
      <c r="D312" s="16">
        <f t="shared" si="139"/>
        <v>0</v>
      </c>
      <c r="E312" s="16">
        <f t="shared" si="139"/>
        <v>0</v>
      </c>
      <c r="F312" s="16">
        <f t="shared" si="139"/>
        <v>0</v>
      </c>
      <c r="G312" s="16">
        <f t="shared" si="139"/>
        <v>0</v>
      </c>
      <c r="H312" s="16">
        <f t="shared" si="139"/>
        <v>0</v>
      </c>
      <c r="I312" s="16">
        <f t="shared" si="139"/>
        <v>0</v>
      </c>
      <c r="J312" s="16">
        <f t="shared" si="139"/>
        <v>0</v>
      </c>
      <c r="K312" s="16">
        <f t="shared" si="139"/>
        <v>0</v>
      </c>
      <c r="L312" s="16">
        <f t="shared" si="139"/>
        <v>0</v>
      </c>
      <c r="M312" s="16">
        <f t="shared" si="139"/>
        <v>0</v>
      </c>
      <c r="N312" s="16">
        <f t="shared" si="138"/>
        <v>0</v>
      </c>
    </row>
    <row r="313" spans="1:14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</row>
    <row r="314" spans="1:14" x14ac:dyDescent="0.25">
      <c r="A314" s="27" t="s">
        <v>41</v>
      </c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</row>
    <row r="315" spans="1:14" x14ac:dyDescent="0.25">
      <c r="A315" s="16" t="s">
        <v>42</v>
      </c>
      <c r="B315" s="14">
        <f>+B312-B311</f>
        <v>0</v>
      </c>
      <c r="C315" s="14">
        <f t="shared" ref="C315" si="140">+C312-C311</f>
        <v>0</v>
      </c>
      <c r="D315" s="14">
        <f>+D312-D311</f>
        <v>0</v>
      </c>
      <c r="E315" s="14">
        <f t="shared" ref="E315:M315" si="141">+E312-E311</f>
        <v>0</v>
      </c>
      <c r="F315" s="14">
        <f t="shared" si="141"/>
        <v>0</v>
      </c>
      <c r="G315" s="14">
        <f t="shared" si="141"/>
        <v>0</v>
      </c>
      <c r="H315" s="14">
        <f t="shared" si="141"/>
        <v>0</v>
      </c>
      <c r="I315" s="14">
        <f t="shared" si="141"/>
        <v>0</v>
      </c>
      <c r="J315" s="14">
        <f t="shared" si="141"/>
        <v>0</v>
      </c>
      <c r="K315" s="14">
        <f t="shared" si="141"/>
        <v>0</v>
      </c>
      <c r="L315" s="14">
        <f t="shared" si="141"/>
        <v>0</v>
      </c>
      <c r="M315" s="14">
        <f t="shared" si="141"/>
        <v>0</v>
      </c>
      <c r="N315" s="14"/>
    </row>
    <row r="316" spans="1:14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</row>
    <row r="317" spans="1:14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</row>
    <row r="318" spans="1:14" x14ac:dyDescent="0.25">
      <c r="A318" s="35" t="s">
        <v>54</v>
      </c>
      <c r="B318" s="35"/>
      <c r="C318" s="35"/>
      <c r="D318" s="9" t="s">
        <v>29</v>
      </c>
      <c r="E318" s="36" t="s">
        <v>30</v>
      </c>
      <c r="F318" s="37"/>
      <c r="G318" s="38"/>
      <c r="H318" s="9"/>
      <c r="I318" s="9"/>
      <c r="J318" s="9"/>
      <c r="K318" s="9"/>
      <c r="L318" s="9"/>
      <c r="M318" s="9"/>
    </row>
    <row r="319" spans="1:14" x14ac:dyDescent="0.25">
      <c r="A319" s="2" t="s">
        <v>28</v>
      </c>
      <c r="B319" s="33"/>
      <c r="C319" s="33"/>
      <c r="D319" s="9"/>
      <c r="E319" s="9"/>
      <c r="F319" s="12"/>
      <c r="G319" s="34" t="s">
        <v>31</v>
      </c>
      <c r="H319" s="34"/>
      <c r="I319" s="2"/>
      <c r="J319" s="9"/>
      <c r="K319" s="9"/>
      <c r="L319" s="9"/>
      <c r="M319" s="9"/>
    </row>
    <row r="320" spans="1:14" x14ac:dyDescent="0.25">
      <c r="A320" s="2" t="s">
        <v>32</v>
      </c>
      <c r="B320" s="9"/>
      <c r="C320" s="9"/>
      <c r="D320" s="9"/>
      <c r="E320" s="9"/>
      <c r="F320" s="12"/>
      <c r="G320" s="12"/>
      <c r="H320" s="9"/>
      <c r="I320" s="9"/>
      <c r="J320" s="9"/>
      <c r="K320" s="12"/>
      <c r="L320" s="12"/>
      <c r="M320" s="14"/>
      <c r="N320" s="7"/>
    </row>
    <row r="321" spans="1:14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 t="s">
        <v>16</v>
      </c>
    </row>
    <row r="322" spans="1:14" x14ac:dyDescent="0.25">
      <c r="A322" s="9"/>
      <c r="B322" s="14" t="s">
        <v>1</v>
      </c>
      <c r="C322" s="14" t="s">
        <v>2</v>
      </c>
      <c r="D322" s="9" t="s">
        <v>3</v>
      </c>
      <c r="E322" s="9" t="s">
        <v>4</v>
      </c>
      <c r="F322" s="9" t="s">
        <v>5</v>
      </c>
      <c r="G322" s="14" t="s">
        <v>6</v>
      </c>
      <c r="H322" s="14" t="s">
        <v>7</v>
      </c>
      <c r="I322" s="14" t="s">
        <v>8</v>
      </c>
      <c r="J322" s="14" t="s">
        <v>9</v>
      </c>
      <c r="K322" s="14" t="s">
        <v>10</v>
      </c>
      <c r="L322" s="14" t="s">
        <v>11</v>
      </c>
      <c r="M322" s="14" t="s">
        <v>12</v>
      </c>
      <c r="N322" s="9"/>
    </row>
    <row r="323" spans="1:14" x14ac:dyDescent="0.25">
      <c r="A323" s="16" t="s">
        <v>33</v>
      </c>
      <c r="B323" s="2">
        <v>0</v>
      </c>
      <c r="C323" s="2">
        <v>0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16">
        <f>ROUND(SUM(B323:M323),2)</f>
        <v>0</v>
      </c>
    </row>
    <row r="324" spans="1:14" x14ac:dyDescent="0.25">
      <c r="A324" s="16" t="s">
        <v>34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16">
        <f t="shared" ref="N324:N325" si="142">ROUND(SUM(B324:M324),2)</f>
        <v>0</v>
      </c>
    </row>
    <row r="325" spans="1:14" x14ac:dyDescent="0.25">
      <c r="A325" s="16" t="s">
        <v>35</v>
      </c>
      <c r="B325" s="16">
        <f>ROUND(B323+B324,2)</f>
        <v>0</v>
      </c>
      <c r="C325" s="16">
        <f t="shared" ref="C325:M325" si="143">ROUND(C323+C324,2)</f>
        <v>0</v>
      </c>
      <c r="D325" s="16">
        <f t="shared" si="143"/>
        <v>0</v>
      </c>
      <c r="E325" s="16">
        <f t="shared" si="143"/>
        <v>0</v>
      </c>
      <c r="F325" s="16">
        <f t="shared" si="143"/>
        <v>0</v>
      </c>
      <c r="G325" s="16">
        <f t="shared" si="143"/>
        <v>0</v>
      </c>
      <c r="H325" s="16">
        <f t="shared" si="143"/>
        <v>0</v>
      </c>
      <c r="I325" s="16">
        <f t="shared" si="143"/>
        <v>0</v>
      </c>
      <c r="J325" s="16">
        <f t="shared" si="143"/>
        <v>0</v>
      </c>
      <c r="K325" s="16">
        <f t="shared" si="143"/>
        <v>0</v>
      </c>
      <c r="L325" s="16">
        <f t="shared" si="143"/>
        <v>0</v>
      </c>
      <c r="M325" s="16">
        <f t="shared" si="143"/>
        <v>0</v>
      </c>
      <c r="N325" s="16">
        <f t="shared" si="142"/>
        <v>0</v>
      </c>
    </row>
    <row r="326" spans="1:14" x14ac:dyDescent="0.25">
      <c r="A326" s="9"/>
      <c r="B326" s="14"/>
      <c r="C326" s="14"/>
      <c r="D326" s="9"/>
      <c r="E326" s="14"/>
      <c r="F326" s="9"/>
      <c r="G326" s="9"/>
      <c r="H326" s="9"/>
      <c r="I326" s="9"/>
      <c r="J326" s="14"/>
      <c r="K326" s="14"/>
      <c r="L326" s="9"/>
      <c r="M326" s="9"/>
      <c r="N326" s="9"/>
    </row>
    <row r="327" spans="1:14" x14ac:dyDescent="0.25">
      <c r="A327" s="16" t="s">
        <v>36</v>
      </c>
      <c r="B327" s="16">
        <f>ROUND((B325+(B330/3))*1.95/100+B328,2)</f>
        <v>0</v>
      </c>
      <c r="C327" s="16">
        <f t="shared" ref="C327:D327" si="144">SUM(C325+(C330/3))*1.95/100+C328</f>
        <v>0</v>
      </c>
      <c r="D327" s="16">
        <f t="shared" si="144"/>
        <v>0</v>
      </c>
      <c r="E327" s="16">
        <f>SUM(E325+(E330/3))*1.95/100+E328</f>
        <v>0</v>
      </c>
      <c r="F327" s="16">
        <f t="shared" ref="F327:M327" si="145">SUM(F325+(F330/3))*1.95/100+F328</f>
        <v>0</v>
      </c>
      <c r="G327" s="16">
        <f t="shared" si="145"/>
        <v>0</v>
      </c>
      <c r="H327" s="16">
        <f t="shared" si="145"/>
        <v>0</v>
      </c>
      <c r="I327" s="16">
        <f t="shared" si="145"/>
        <v>0</v>
      </c>
      <c r="J327" s="16">
        <f t="shared" si="145"/>
        <v>0</v>
      </c>
      <c r="K327" s="16">
        <f t="shared" si="145"/>
        <v>0</v>
      </c>
      <c r="L327" s="16">
        <f t="shared" si="145"/>
        <v>0</v>
      </c>
      <c r="M327" s="16">
        <f t="shared" si="145"/>
        <v>0</v>
      </c>
      <c r="N327" s="16">
        <f>ROUND(SUM(B327:M327),2)</f>
        <v>0</v>
      </c>
    </row>
    <row r="328" spans="1:14" x14ac:dyDescent="0.25">
      <c r="A328" s="18" t="s">
        <v>53</v>
      </c>
      <c r="B328" s="2">
        <v>0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9"/>
    </row>
    <row r="329" spans="1:14" x14ac:dyDescent="0.25">
      <c r="A329" s="16" t="s">
        <v>37</v>
      </c>
      <c r="B329" s="2">
        <v>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16">
        <f>ROUND(SUM(B329:M329),2)</f>
        <v>0</v>
      </c>
    </row>
    <row r="330" spans="1:14" x14ac:dyDescent="0.25">
      <c r="A330" s="16" t="s">
        <v>13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16">
        <f>ROUND(SUM(B330:M330),2)</f>
        <v>0</v>
      </c>
    </row>
    <row r="331" spans="1:14" x14ac:dyDescent="0.25">
      <c r="A331" s="9"/>
      <c r="B331" s="14"/>
      <c r="C331" s="14"/>
      <c r="D331" s="9"/>
      <c r="E331" s="14"/>
      <c r="F331" s="9"/>
      <c r="G331" s="9"/>
      <c r="H331" s="9"/>
      <c r="I331" s="9"/>
      <c r="J331" s="14"/>
      <c r="K331" s="14"/>
      <c r="L331" s="9"/>
      <c r="M331" s="9"/>
      <c r="N331" s="9"/>
    </row>
    <row r="332" spans="1:14" x14ac:dyDescent="0.25">
      <c r="A332" s="16" t="s">
        <v>0</v>
      </c>
      <c r="B332" s="16">
        <f>SUM(B325:B330)</f>
        <v>0</v>
      </c>
      <c r="C332" s="16">
        <f t="shared" ref="C332:D332" si="146">SUM(C325:C330)</f>
        <v>0</v>
      </c>
      <c r="D332" s="16">
        <f t="shared" si="146"/>
        <v>0</v>
      </c>
      <c r="E332" s="16">
        <f>SUM(E325:E330)</f>
        <v>0</v>
      </c>
      <c r="F332" s="16">
        <f t="shared" ref="F332:M332" si="147">SUM(F325:F330)</f>
        <v>0</v>
      </c>
      <c r="G332" s="16">
        <f t="shared" si="147"/>
        <v>0</v>
      </c>
      <c r="H332" s="16">
        <f t="shared" si="147"/>
        <v>0</v>
      </c>
      <c r="I332" s="16">
        <f t="shared" si="147"/>
        <v>0</v>
      </c>
      <c r="J332" s="16">
        <f t="shared" si="147"/>
        <v>0</v>
      </c>
      <c r="K332" s="16">
        <f t="shared" si="147"/>
        <v>0</v>
      </c>
      <c r="L332" s="16">
        <f t="shared" si="147"/>
        <v>0</v>
      </c>
      <c r="M332" s="16">
        <f t="shared" si="147"/>
        <v>0</v>
      </c>
      <c r="N332" s="16">
        <f>ROUND(SUM(B332:M332),2)</f>
        <v>0</v>
      </c>
    </row>
    <row r="333" spans="1:14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</row>
    <row r="334" spans="1:14" x14ac:dyDescent="0.25">
      <c r="A334" s="16" t="s">
        <v>58</v>
      </c>
      <c r="B334" s="32">
        <v>0</v>
      </c>
      <c r="C334" s="32">
        <v>0</v>
      </c>
      <c r="D334" s="32">
        <v>0</v>
      </c>
      <c r="E334" s="32">
        <v>0</v>
      </c>
      <c r="F334" s="32">
        <v>0</v>
      </c>
      <c r="G334" s="32">
        <v>0</v>
      </c>
      <c r="H334" s="32">
        <v>0</v>
      </c>
      <c r="I334" s="32">
        <v>0</v>
      </c>
      <c r="J334" s="32">
        <v>0</v>
      </c>
      <c r="K334" s="32">
        <v>0</v>
      </c>
      <c r="L334" s="32">
        <v>0</v>
      </c>
      <c r="M334" s="32">
        <v>0</v>
      </c>
      <c r="N334" s="16"/>
    </row>
    <row r="335" spans="1:14" x14ac:dyDescent="0.25">
      <c r="A335" s="16" t="s">
        <v>55</v>
      </c>
      <c r="B335" s="19">
        <f>ROUND(IFERROR(+B332*12/B334,0),2)</f>
        <v>0</v>
      </c>
      <c r="C335" s="19">
        <f t="shared" ref="C335:M335" si="148">ROUND(IFERROR(+C332*12/C334,0),2)</f>
        <v>0</v>
      </c>
      <c r="D335" s="19">
        <f t="shared" si="148"/>
        <v>0</v>
      </c>
      <c r="E335" s="19">
        <f t="shared" si="148"/>
        <v>0</v>
      </c>
      <c r="F335" s="19">
        <f t="shared" si="148"/>
        <v>0</v>
      </c>
      <c r="G335" s="19">
        <f t="shared" si="148"/>
        <v>0</v>
      </c>
      <c r="H335" s="19">
        <f t="shared" si="148"/>
        <v>0</v>
      </c>
      <c r="I335" s="19">
        <f t="shared" si="148"/>
        <v>0</v>
      </c>
      <c r="J335" s="19">
        <f t="shared" si="148"/>
        <v>0</v>
      </c>
      <c r="K335" s="19">
        <f t="shared" si="148"/>
        <v>0</v>
      </c>
      <c r="L335" s="19">
        <f t="shared" si="148"/>
        <v>0</v>
      </c>
      <c r="M335" s="19">
        <f t="shared" si="148"/>
        <v>0</v>
      </c>
      <c r="N335" s="16"/>
    </row>
    <row r="336" spans="1:14" x14ac:dyDescent="0.25">
      <c r="A336" s="16" t="s">
        <v>38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16"/>
    </row>
    <row r="337" spans="1:14" x14ac:dyDescent="0.25">
      <c r="A337" s="16" t="s">
        <v>39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16">
        <f>SUM(B337:M337)</f>
        <v>0</v>
      </c>
    </row>
    <row r="338" spans="1:14" x14ac:dyDescent="0.25">
      <c r="A338" s="16" t="s">
        <v>18</v>
      </c>
      <c r="B338" s="19">
        <f>ROUND(IF(B337&gt;0,(B334/12),0),2)</f>
        <v>0</v>
      </c>
      <c r="C338" s="19">
        <f t="shared" ref="C338:M338" si="149">ROUND(IF(C337&gt;0,(C334/12),0),2)</f>
        <v>0</v>
      </c>
      <c r="D338" s="19">
        <f t="shared" si="149"/>
        <v>0</v>
      </c>
      <c r="E338" s="19">
        <f t="shared" si="149"/>
        <v>0</v>
      </c>
      <c r="F338" s="19">
        <f t="shared" si="149"/>
        <v>0</v>
      </c>
      <c r="G338" s="19">
        <f t="shared" si="149"/>
        <v>0</v>
      </c>
      <c r="H338" s="19">
        <f t="shared" si="149"/>
        <v>0</v>
      </c>
      <c r="I338" s="19">
        <f t="shared" si="149"/>
        <v>0</v>
      </c>
      <c r="J338" s="19">
        <f t="shared" si="149"/>
        <v>0</v>
      </c>
      <c r="K338" s="19">
        <f t="shared" si="149"/>
        <v>0</v>
      </c>
      <c r="L338" s="19">
        <f t="shared" si="149"/>
        <v>0</v>
      </c>
      <c r="M338" s="19">
        <f t="shared" si="149"/>
        <v>0</v>
      </c>
      <c r="N338" s="16">
        <f>ROUND(SUM(B338:M338),2)</f>
        <v>0</v>
      </c>
    </row>
    <row r="339" spans="1:14" x14ac:dyDescent="0.25">
      <c r="A339" s="16" t="s">
        <v>40</v>
      </c>
      <c r="B339" s="16">
        <f>ROUND(B336*B337,2)</f>
        <v>0</v>
      </c>
      <c r="C339" s="16">
        <f t="shared" ref="C339:M339" si="150">ROUND(C336*C337,2)</f>
        <v>0</v>
      </c>
      <c r="D339" s="16">
        <f t="shared" si="150"/>
        <v>0</v>
      </c>
      <c r="E339" s="16">
        <f t="shared" si="150"/>
        <v>0</v>
      </c>
      <c r="F339" s="16">
        <f t="shared" si="150"/>
        <v>0</v>
      </c>
      <c r="G339" s="16">
        <f t="shared" si="150"/>
        <v>0</v>
      </c>
      <c r="H339" s="16">
        <f t="shared" si="150"/>
        <v>0</v>
      </c>
      <c r="I339" s="16">
        <f t="shared" si="150"/>
        <v>0</v>
      </c>
      <c r="J339" s="16">
        <f t="shared" si="150"/>
        <v>0</v>
      </c>
      <c r="K339" s="16">
        <f t="shared" si="150"/>
        <v>0</v>
      </c>
      <c r="L339" s="16">
        <f t="shared" si="150"/>
        <v>0</v>
      </c>
      <c r="M339" s="16">
        <f t="shared" si="150"/>
        <v>0</v>
      </c>
      <c r="N339" s="16">
        <f t="shared" ref="N339:N340" si="151">ROUND(SUM(B339:M339),2)</f>
        <v>0</v>
      </c>
    </row>
    <row r="340" spans="1:14" x14ac:dyDescent="0.25">
      <c r="A340" s="16" t="s">
        <v>56</v>
      </c>
      <c r="B340" s="16">
        <f>ROUND(B337*B335,2)</f>
        <v>0</v>
      </c>
      <c r="C340" s="16">
        <f t="shared" ref="C340:M340" si="152">ROUND(C337*C335,2)</f>
        <v>0</v>
      </c>
      <c r="D340" s="16">
        <f t="shared" si="152"/>
        <v>0</v>
      </c>
      <c r="E340" s="16">
        <f t="shared" si="152"/>
        <v>0</v>
      </c>
      <c r="F340" s="16">
        <f t="shared" si="152"/>
        <v>0</v>
      </c>
      <c r="G340" s="16">
        <f t="shared" si="152"/>
        <v>0</v>
      </c>
      <c r="H340" s="16">
        <f t="shared" si="152"/>
        <v>0</v>
      </c>
      <c r="I340" s="16">
        <f t="shared" si="152"/>
        <v>0</v>
      </c>
      <c r="J340" s="16">
        <f t="shared" si="152"/>
        <v>0</v>
      </c>
      <c r="K340" s="16">
        <f t="shared" si="152"/>
        <v>0</v>
      </c>
      <c r="L340" s="16">
        <f t="shared" si="152"/>
        <v>0</v>
      </c>
      <c r="M340" s="16">
        <f t="shared" si="152"/>
        <v>0</v>
      </c>
      <c r="N340" s="16">
        <f t="shared" si="151"/>
        <v>0</v>
      </c>
    </row>
    <row r="341" spans="1:14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</row>
    <row r="342" spans="1:14" x14ac:dyDescent="0.25">
      <c r="A342" s="27" t="s">
        <v>41</v>
      </c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</row>
    <row r="343" spans="1:14" x14ac:dyDescent="0.25">
      <c r="A343" s="16" t="s">
        <v>42</v>
      </c>
      <c r="B343" s="14">
        <f>+B340-B339</f>
        <v>0</v>
      </c>
      <c r="C343" s="14">
        <f t="shared" ref="C343" si="153">+C340-C339</f>
        <v>0</v>
      </c>
      <c r="D343" s="14">
        <f>+D340-D339</f>
        <v>0</v>
      </c>
      <c r="E343" s="14">
        <f t="shared" ref="E343:M343" si="154">+E340-E339</f>
        <v>0</v>
      </c>
      <c r="F343" s="14">
        <f t="shared" si="154"/>
        <v>0</v>
      </c>
      <c r="G343" s="14">
        <f t="shared" si="154"/>
        <v>0</v>
      </c>
      <c r="H343" s="14">
        <f t="shared" si="154"/>
        <v>0</v>
      </c>
      <c r="I343" s="14">
        <f t="shared" si="154"/>
        <v>0</v>
      </c>
      <c r="J343" s="14">
        <f t="shared" si="154"/>
        <v>0</v>
      </c>
      <c r="K343" s="14">
        <f t="shared" si="154"/>
        <v>0</v>
      </c>
      <c r="L343" s="14">
        <f t="shared" si="154"/>
        <v>0</v>
      </c>
      <c r="M343" s="14">
        <f t="shared" si="154"/>
        <v>0</v>
      </c>
      <c r="N343" s="14"/>
    </row>
    <row r="346" spans="1:14" x14ac:dyDescent="0.25">
      <c r="A346" s="35" t="s">
        <v>54</v>
      </c>
      <c r="B346" s="35"/>
      <c r="C346" s="35"/>
      <c r="D346" s="9" t="s">
        <v>29</v>
      </c>
      <c r="E346" s="36" t="s">
        <v>30</v>
      </c>
      <c r="F346" s="37"/>
      <c r="G346" s="38"/>
      <c r="H346" s="9"/>
      <c r="I346" s="9"/>
      <c r="J346" s="9"/>
      <c r="K346" s="9"/>
      <c r="L346" s="9"/>
      <c r="M346" s="9"/>
    </row>
    <row r="347" spans="1:14" x14ac:dyDescent="0.25">
      <c r="A347" s="2" t="s">
        <v>28</v>
      </c>
      <c r="B347" s="33"/>
      <c r="C347" s="33"/>
      <c r="D347" s="9"/>
      <c r="E347" s="9"/>
      <c r="F347" s="12"/>
      <c r="G347" s="34" t="s">
        <v>31</v>
      </c>
      <c r="H347" s="34"/>
      <c r="I347" s="2"/>
      <c r="J347" s="9"/>
      <c r="K347" s="9"/>
      <c r="L347" s="9"/>
      <c r="M347" s="9"/>
    </row>
    <row r="348" spans="1:14" x14ac:dyDescent="0.25">
      <c r="A348" s="2" t="s">
        <v>32</v>
      </c>
      <c r="B348" s="9"/>
      <c r="C348" s="9"/>
      <c r="D348" s="9"/>
      <c r="E348" s="9"/>
      <c r="F348" s="12"/>
      <c r="G348" s="12"/>
      <c r="H348" s="9"/>
      <c r="I348" s="9"/>
      <c r="J348" s="9"/>
      <c r="K348" s="12"/>
      <c r="L348" s="12"/>
      <c r="M348" s="14"/>
      <c r="N348" s="7"/>
    </row>
    <row r="349" spans="1:14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 t="s">
        <v>16</v>
      </c>
    </row>
    <row r="350" spans="1:14" x14ac:dyDescent="0.25">
      <c r="A350" s="9"/>
      <c r="B350" s="14" t="s">
        <v>1</v>
      </c>
      <c r="C350" s="14" t="s">
        <v>2</v>
      </c>
      <c r="D350" s="9" t="s">
        <v>3</v>
      </c>
      <c r="E350" s="9" t="s">
        <v>4</v>
      </c>
      <c r="F350" s="9" t="s">
        <v>5</v>
      </c>
      <c r="G350" s="14" t="s">
        <v>6</v>
      </c>
      <c r="H350" s="14" t="s">
        <v>7</v>
      </c>
      <c r="I350" s="14" t="s">
        <v>8</v>
      </c>
      <c r="J350" s="14" t="s">
        <v>9</v>
      </c>
      <c r="K350" s="14" t="s">
        <v>10</v>
      </c>
      <c r="L350" s="14" t="s">
        <v>11</v>
      </c>
      <c r="M350" s="14" t="s">
        <v>12</v>
      </c>
      <c r="N350" s="9"/>
    </row>
    <row r="351" spans="1:14" x14ac:dyDescent="0.25">
      <c r="A351" s="16" t="s">
        <v>33</v>
      </c>
      <c r="B351" s="2">
        <v>0</v>
      </c>
      <c r="C351" s="2">
        <v>0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16">
        <f>ROUND(SUM(B351:M351),2)</f>
        <v>0</v>
      </c>
    </row>
    <row r="352" spans="1:14" x14ac:dyDescent="0.25">
      <c r="A352" s="16" t="s">
        <v>34</v>
      </c>
      <c r="B352" s="2">
        <v>0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16">
        <f t="shared" ref="N352:N353" si="155">ROUND(SUM(B352:M352),2)</f>
        <v>0</v>
      </c>
    </row>
    <row r="353" spans="1:14" x14ac:dyDescent="0.25">
      <c r="A353" s="16" t="s">
        <v>35</v>
      </c>
      <c r="B353" s="16">
        <f>ROUND(B351+B352,2)</f>
        <v>0</v>
      </c>
      <c r="C353" s="16">
        <f t="shared" ref="C353:M353" si="156">ROUND(C351+C352,2)</f>
        <v>0</v>
      </c>
      <c r="D353" s="16">
        <f t="shared" si="156"/>
        <v>0</v>
      </c>
      <c r="E353" s="16">
        <f t="shared" si="156"/>
        <v>0</v>
      </c>
      <c r="F353" s="16">
        <f t="shared" si="156"/>
        <v>0</v>
      </c>
      <c r="G353" s="16">
        <f t="shared" si="156"/>
        <v>0</v>
      </c>
      <c r="H353" s="16">
        <f t="shared" si="156"/>
        <v>0</v>
      </c>
      <c r="I353" s="16">
        <f t="shared" si="156"/>
        <v>0</v>
      </c>
      <c r="J353" s="16">
        <f t="shared" si="156"/>
        <v>0</v>
      </c>
      <c r="K353" s="16">
        <f t="shared" si="156"/>
        <v>0</v>
      </c>
      <c r="L353" s="16">
        <f t="shared" si="156"/>
        <v>0</v>
      </c>
      <c r="M353" s="16">
        <f t="shared" si="156"/>
        <v>0</v>
      </c>
      <c r="N353" s="16">
        <f t="shared" si="155"/>
        <v>0</v>
      </c>
    </row>
    <row r="354" spans="1:14" x14ac:dyDescent="0.25">
      <c r="A354" s="9"/>
      <c r="B354" s="14"/>
      <c r="C354" s="14"/>
      <c r="D354" s="9"/>
      <c r="E354" s="14"/>
      <c r="F354" s="9"/>
      <c r="G354" s="9"/>
      <c r="H354" s="9"/>
      <c r="I354" s="9"/>
      <c r="J354" s="14"/>
      <c r="K354" s="14"/>
      <c r="L354" s="9"/>
      <c r="M354" s="9"/>
      <c r="N354" s="9"/>
    </row>
    <row r="355" spans="1:14" x14ac:dyDescent="0.25">
      <c r="A355" s="16" t="s">
        <v>36</v>
      </c>
      <c r="B355" s="16">
        <f>ROUND((B353+(B358/3))*1.95/100+B356,2)</f>
        <v>0</v>
      </c>
      <c r="C355" s="16">
        <f t="shared" ref="C355:D355" si="157">SUM(C353+(C358/3))*1.95/100+C356</f>
        <v>0</v>
      </c>
      <c r="D355" s="16">
        <f t="shared" si="157"/>
        <v>0</v>
      </c>
      <c r="E355" s="16">
        <f>SUM(E353+(E358/3))*1.95/100+E356</f>
        <v>0</v>
      </c>
      <c r="F355" s="16">
        <f t="shared" ref="F355:M355" si="158">SUM(F353+(F358/3))*1.95/100+F356</f>
        <v>0</v>
      </c>
      <c r="G355" s="16">
        <f t="shared" si="158"/>
        <v>0</v>
      </c>
      <c r="H355" s="16">
        <f t="shared" si="158"/>
        <v>0</v>
      </c>
      <c r="I355" s="16">
        <f t="shared" si="158"/>
        <v>0</v>
      </c>
      <c r="J355" s="16">
        <f t="shared" si="158"/>
        <v>0</v>
      </c>
      <c r="K355" s="16">
        <f t="shared" si="158"/>
        <v>0</v>
      </c>
      <c r="L355" s="16">
        <f t="shared" si="158"/>
        <v>0</v>
      </c>
      <c r="M355" s="16">
        <f t="shared" si="158"/>
        <v>0</v>
      </c>
      <c r="N355" s="16">
        <f>ROUND(SUM(B355:M355),2)</f>
        <v>0</v>
      </c>
    </row>
    <row r="356" spans="1:14" x14ac:dyDescent="0.25">
      <c r="A356" s="18" t="s">
        <v>53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9"/>
    </row>
    <row r="357" spans="1:14" x14ac:dyDescent="0.25">
      <c r="A357" s="16" t="s">
        <v>37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16">
        <f>ROUND(SUM(B357:M357),2)</f>
        <v>0</v>
      </c>
    </row>
    <row r="358" spans="1:14" x14ac:dyDescent="0.25">
      <c r="A358" s="16" t="s">
        <v>13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16">
        <f>ROUND(SUM(B358:M358),2)</f>
        <v>0</v>
      </c>
    </row>
    <row r="359" spans="1:14" x14ac:dyDescent="0.25">
      <c r="A359" s="9"/>
      <c r="B359" s="14"/>
      <c r="C359" s="14"/>
      <c r="D359" s="9"/>
      <c r="E359" s="14"/>
      <c r="F359" s="9"/>
      <c r="G359" s="9"/>
      <c r="H359" s="9"/>
      <c r="I359" s="9"/>
      <c r="J359" s="14"/>
      <c r="K359" s="14"/>
      <c r="L359" s="9"/>
      <c r="M359" s="9"/>
      <c r="N359" s="9"/>
    </row>
    <row r="360" spans="1:14" x14ac:dyDescent="0.25">
      <c r="A360" s="16" t="s">
        <v>0</v>
      </c>
      <c r="B360" s="16">
        <f>SUM(B353:B358)</f>
        <v>0</v>
      </c>
      <c r="C360" s="16">
        <f t="shared" ref="C360:D360" si="159">SUM(C353:C358)</f>
        <v>0</v>
      </c>
      <c r="D360" s="16">
        <f t="shared" si="159"/>
        <v>0</v>
      </c>
      <c r="E360" s="16">
        <f>SUM(E353:E358)</f>
        <v>0</v>
      </c>
      <c r="F360" s="16">
        <f t="shared" ref="F360:M360" si="160">SUM(F353:F358)</f>
        <v>0</v>
      </c>
      <c r="G360" s="16">
        <f t="shared" si="160"/>
        <v>0</v>
      </c>
      <c r="H360" s="16">
        <f t="shared" si="160"/>
        <v>0</v>
      </c>
      <c r="I360" s="16">
        <f t="shared" si="160"/>
        <v>0</v>
      </c>
      <c r="J360" s="16">
        <f t="shared" si="160"/>
        <v>0</v>
      </c>
      <c r="K360" s="16">
        <f t="shared" si="160"/>
        <v>0</v>
      </c>
      <c r="L360" s="16">
        <f t="shared" si="160"/>
        <v>0</v>
      </c>
      <c r="M360" s="16">
        <f t="shared" si="160"/>
        <v>0</v>
      </c>
      <c r="N360" s="16">
        <f>ROUND(SUM(B360:M360),2)</f>
        <v>0</v>
      </c>
    </row>
    <row r="361" spans="1:14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</row>
    <row r="362" spans="1:14" x14ac:dyDescent="0.25">
      <c r="A362" s="16" t="s">
        <v>58</v>
      </c>
      <c r="B362" s="32">
        <v>0</v>
      </c>
      <c r="C362" s="32">
        <v>0</v>
      </c>
      <c r="D362" s="32">
        <v>0</v>
      </c>
      <c r="E362" s="32">
        <v>0</v>
      </c>
      <c r="F362" s="32">
        <v>0</v>
      </c>
      <c r="G362" s="32">
        <v>0</v>
      </c>
      <c r="H362" s="32">
        <v>0</v>
      </c>
      <c r="I362" s="32">
        <v>0</v>
      </c>
      <c r="J362" s="32">
        <v>0</v>
      </c>
      <c r="K362" s="32">
        <v>0</v>
      </c>
      <c r="L362" s="32">
        <v>0</v>
      </c>
      <c r="M362" s="32">
        <v>0</v>
      </c>
      <c r="N362" s="16"/>
    </row>
    <row r="363" spans="1:14" x14ac:dyDescent="0.25">
      <c r="A363" s="16" t="s">
        <v>55</v>
      </c>
      <c r="B363" s="19">
        <f>ROUND(IFERROR(+B360*12/B362,0),2)</f>
        <v>0</v>
      </c>
      <c r="C363" s="19">
        <f t="shared" ref="C363:M363" si="161">ROUND(IFERROR(+C360*12/C362,0),2)</f>
        <v>0</v>
      </c>
      <c r="D363" s="19">
        <f t="shared" si="161"/>
        <v>0</v>
      </c>
      <c r="E363" s="19">
        <f t="shared" si="161"/>
        <v>0</v>
      </c>
      <c r="F363" s="19">
        <f t="shared" si="161"/>
        <v>0</v>
      </c>
      <c r="G363" s="19">
        <f t="shared" si="161"/>
        <v>0</v>
      </c>
      <c r="H363" s="19">
        <f t="shared" si="161"/>
        <v>0</v>
      </c>
      <c r="I363" s="19">
        <f t="shared" si="161"/>
        <v>0</v>
      </c>
      <c r="J363" s="19">
        <f t="shared" si="161"/>
        <v>0</v>
      </c>
      <c r="K363" s="19">
        <f t="shared" si="161"/>
        <v>0</v>
      </c>
      <c r="L363" s="19">
        <f t="shared" si="161"/>
        <v>0</v>
      </c>
      <c r="M363" s="19">
        <f t="shared" si="161"/>
        <v>0</v>
      </c>
      <c r="N363" s="16"/>
    </row>
    <row r="364" spans="1:14" x14ac:dyDescent="0.25">
      <c r="A364" s="16" t="s">
        <v>38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16"/>
    </row>
    <row r="365" spans="1:14" x14ac:dyDescent="0.25">
      <c r="A365" s="16" t="s">
        <v>39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16">
        <f>SUM(B365:M365)</f>
        <v>0</v>
      </c>
    </row>
    <row r="366" spans="1:14" x14ac:dyDescent="0.25">
      <c r="A366" s="16" t="s">
        <v>18</v>
      </c>
      <c r="B366" s="19">
        <f>ROUND(IF(B365&gt;0,(B362/12),0),2)</f>
        <v>0</v>
      </c>
      <c r="C366" s="19">
        <f t="shared" ref="C366:M366" si="162">ROUND(IF(C365&gt;0,(C362/12),0),2)</f>
        <v>0</v>
      </c>
      <c r="D366" s="19">
        <f t="shared" si="162"/>
        <v>0</v>
      </c>
      <c r="E366" s="19">
        <f t="shared" si="162"/>
        <v>0</v>
      </c>
      <c r="F366" s="19">
        <f t="shared" si="162"/>
        <v>0</v>
      </c>
      <c r="G366" s="19">
        <f t="shared" si="162"/>
        <v>0</v>
      </c>
      <c r="H366" s="19">
        <f t="shared" si="162"/>
        <v>0</v>
      </c>
      <c r="I366" s="19">
        <f t="shared" si="162"/>
        <v>0</v>
      </c>
      <c r="J366" s="19">
        <f t="shared" si="162"/>
        <v>0</v>
      </c>
      <c r="K366" s="19">
        <f t="shared" si="162"/>
        <v>0</v>
      </c>
      <c r="L366" s="19">
        <f t="shared" si="162"/>
        <v>0</v>
      </c>
      <c r="M366" s="19">
        <f t="shared" si="162"/>
        <v>0</v>
      </c>
      <c r="N366" s="16">
        <f>ROUND(SUM(B366:M366),2)</f>
        <v>0</v>
      </c>
    </row>
    <row r="367" spans="1:14" x14ac:dyDescent="0.25">
      <c r="A367" s="16" t="s">
        <v>40</v>
      </c>
      <c r="B367" s="16">
        <f>ROUND(B364*B365,2)</f>
        <v>0</v>
      </c>
      <c r="C367" s="16">
        <f t="shared" ref="C367:M367" si="163">ROUND(C364*C365,2)</f>
        <v>0</v>
      </c>
      <c r="D367" s="16">
        <f t="shared" si="163"/>
        <v>0</v>
      </c>
      <c r="E367" s="16">
        <f t="shared" si="163"/>
        <v>0</v>
      </c>
      <c r="F367" s="16">
        <f t="shared" si="163"/>
        <v>0</v>
      </c>
      <c r="G367" s="16">
        <f t="shared" si="163"/>
        <v>0</v>
      </c>
      <c r="H367" s="16">
        <f t="shared" si="163"/>
        <v>0</v>
      </c>
      <c r="I367" s="16">
        <f t="shared" si="163"/>
        <v>0</v>
      </c>
      <c r="J367" s="16">
        <f t="shared" si="163"/>
        <v>0</v>
      </c>
      <c r="K367" s="16">
        <f t="shared" si="163"/>
        <v>0</v>
      </c>
      <c r="L367" s="16">
        <f t="shared" si="163"/>
        <v>0</v>
      </c>
      <c r="M367" s="16">
        <f t="shared" si="163"/>
        <v>0</v>
      </c>
      <c r="N367" s="16">
        <f t="shared" ref="N367:N368" si="164">ROUND(SUM(B367:M367),2)</f>
        <v>0</v>
      </c>
    </row>
    <row r="368" spans="1:14" x14ac:dyDescent="0.25">
      <c r="A368" s="16" t="s">
        <v>56</v>
      </c>
      <c r="B368" s="16">
        <f>ROUND(B365*B363,2)</f>
        <v>0</v>
      </c>
      <c r="C368" s="16">
        <f t="shared" ref="C368:M368" si="165">ROUND(C365*C363,2)</f>
        <v>0</v>
      </c>
      <c r="D368" s="16">
        <f t="shared" si="165"/>
        <v>0</v>
      </c>
      <c r="E368" s="16">
        <f t="shared" si="165"/>
        <v>0</v>
      </c>
      <c r="F368" s="16">
        <f t="shared" si="165"/>
        <v>0</v>
      </c>
      <c r="G368" s="16">
        <f t="shared" si="165"/>
        <v>0</v>
      </c>
      <c r="H368" s="16">
        <f t="shared" si="165"/>
        <v>0</v>
      </c>
      <c r="I368" s="16">
        <f t="shared" si="165"/>
        <v>0</v>
      </c>
      <c r="J368" s="16">
        <f t="shared" si="165"/>
        <v>0</v>
      </c>
      <c r="K368" s="16">
        <f t="shared" si="165"/>
        <v>0</v>
      </c>
      <c r="L368" s="16">
        <f t="shared" si="165"/>
        <v>0</v>
      </c>
      <c r="M368" s="16">
        <f t="shared" si="165"/>
        <v>0</v>
      </c>
      <c r="N368" s="16">
        <f t="shared" si="164"/>
        <v>0</v>
      </c>
    </row>
    <row r="369" spans="1:14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</row>
    <row r="370" spans="1:14" x14ac:dyDescent="0.25">
      <c r="A370" s="27" t="s">
        <v>41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</row>
    <row r="371" spans="1:14" x14ac:dyDescent="0.25">
      <c r="A371" s="16" t="s">
        <v>42</v>
      </c>
      <c r="B371" s="14">
        <f>+B368-B367</f>
        <v>0</v>
      </c>
      <c r="C371" s="14">
        <f t="shared" ref="C371" si="166">+C368-C367</f>
        <v>0</v>
      </c>
      <c r="D371" s="14">
        <f>+D368-D367</f>
        <v>0</v>
      </c>
      <c r="E371" s="14">
        <f t="shared" ref="E371:M371" si="167">+E368-E367</f>
        <v>0</v>
      </c>
      <c r="F371" s="14">
        <f t="shared" si="167"/>
        <v>0</v>
      </c>
      <c r="G371" s="14">
        <f t="shared" si="167"/>
        <v>0</v>
      </c>
      <c r="H371" s="14">
        <f t="shared" si="167"/>
        <v>0</v>
      </c>
      <c r="I371" s="14">
        <f t="shared" si="167"/>
        <v>0</v>
      </c>
      <c r="J371" s="14">
        <f t="shared" si="167"/>
        <v>0</v>
      </c>
      <c r="K371" s="14">
        <f t="shared" si="167"/>
        <v>0</v>
      </c>
      <c r="L371" s="14">
        <f t="shared" si="167"/>
        <v>0</v>
      </c>
      <c r="M371" s="14">
        <f t="shared" si="167"/>
        <v>0</v>
      </c>
      <c r="N371" s="14"/>
    </row>
    <row r="374" spans="1:14" x14ac:dyDescent="0.25">
      <c r="A374" s="35" t="s">
        <v>54</v>
      </c>
      <c r="B374" s="35"/>
      <c r="C374" s="35"/>
      <c r="D374" s="9" t="s">
        <v>29</v>
      </c>
      <c r="E374" s="36" t="s">
        <v>30</v>
      </c>
      <c r="F374" s="37"/>
      <c r="G374" s="38"/>
      <c r="H374" s="9"/>
      <c r="I374" s="9"/>
      <c r="J374" s="9"/>
      <c r="K374" s="9"/>
      <c r="L374" s="9"/>
      <c r="M374" s="9"/>
    </row>
    <row r="375" spans="1:14" x14ac:dyDescent="0.25">
      <c r="A375" s="2" t="s">
        <v>28</v>
      </c>
      <c r="B375" s="33"/>
      <c r="C375" s="33"/>
      <c r="D375" s="9"/>
      <c r="E375" s="9"/>
      <c r="F375" s="12"/>
      <c r="G375" s="34" t="s">
        <v>31</v>
      </c>
      <c r="H375" s="34"/>
      <c r="I375" s="2"/>
      <c r="J375" s="9"/>
      <c r="K375" s="9"/>
      <c r="L375" s="9"/>
      <c r="M375" s="9"/>
    </row>
    <row r="376" spans="1:14" x14ac:dyDescent="0.25">
      <c r="A376" s="2" t="s">
        <v>32</v>
      </c>
      <c r="B376" s="9"/>
      <c r="C376" s="9"/>
      <c r="D376" s="9"/>
      <c r="E376" s="9"/>
      <c r="F376" s="12"/>
      <c r="G376" s="12"/>
      <c r="H376" s="9"/>
      <c r="I376" s="9"/>
      <c r="J376" s="9"/>
      <c r="K376" s="12"/>
      <c r="L376" s="12"/>
      <c r="M376" s="14"/>
      <c r="N376" s="7"/>
    </row>
    <row r="377" spans="1:14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 t="s">
        <v>16</v>
      </c>
    </row>
    <row r="378" spans="1:14" x14ac:dyDescent="0.25">
      <c r="A378" s="9"/>
      <c r="B378" s="14" t="s">
        <v>1</v>
      </c>
      <c r="C378" s="14" t="s">
        <v>2</v>
      </c>
      <c r="D378" s="9" t="s">
        <v>3</v>
      </c>
      <c r="E378" s="9" t="s">
        <v>4</v>
      </c>
      <c r="F378" s="9" t="s">
        <v>5</v>
      </c>
      <c r="G378" s="14" t="s">
        <v>6</v>
      </c>
      <c r="H378" s="14" t="s">
        <v>7</v>
      </c>
      <c r="I378" s="14" t="s">
        <v>8</v>
      </c>
      <c r="J378" s="14" t="s">
        <v>9</v>
      </c>
      <c r="K378" s="14" t="s">
        <v>10</v>
      </c>
      <c r="L378" s="14" t="s">
        <v>11</v>
      </c>
      <c r="M378" s="14" t="s">
        <v>12</v>
      </c>
      <c r="N378" s="9"/>
    </row>
    <row r="379" spans="1:14" x14ac:dyDescent="0.25">
      <c r="A379" s="16" t="s">
        <v>33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16">
        <f>ROUND(SUM(B379:M379),2)</f>
        <v>0</v>
      </c>
    </row>
    <row r="380" spans="1:14" x14ac:dyDescent="0.25">
      <c r="A380" s="16" t="s">
        <v>34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16">
        <f t="shared" ref="N380:N381" si="168">ROUND(SUM(B380:M380),2)</f>
        <v>0</v>
      </c>
    </row>
    <row r="381" spans="1:14" x14ac:dyDescent="0.25">
      <c r="A381" s="16" t="s">
        <v>35</v>
      </c>
      <c r="B381" s="16">
        <f>ROUND(B379+B380,2)</f>
        <v>0</v>
      </c>
      <c r="C381" s="16">
        <f t="shared" ref="C381:M381" si="169">ROUND(C379+C380,2)</f>
        <v>0</v>
      </c>
      <c r="D381" s="16">
        <f t="shared" si="169"/>
        <v>0</v>
      </c>
      <c r="E381" s="16">
        <f t="shared" si="169"/>
        <v>0</v>
      </c>
      <c r="F381" s="16">
        <f t="shared" si="169"/>
        <v>0</v>
      </c>
      <c r="G381" s="16">
        <f t="shared" si="169"/>
        <v>0</v>
      </c>
      <c r="H381" s="16">
        <f t="shared" si="169"/>
        <v>0</v>
      </c>
      <c r="I381" s="16">
        <f t="shared" si="169"/>
        <v>0</v>
      </c>
      <c r="J381" s="16">
        <f t="shared" si="169"/>
        <v>0</v>
      </c>
      <c r="K381" s="16">
        <f t="shared" si="169"/>
        <v>0</v>
      </c>
      <c r="L381" s="16">
        <f t="shared" si="169"/>
        <v>0</v>
      </c>
      <c r="M381" s="16">
        <f t="shared" si="169"/>
        <v>0</v>
      </c>
      <c r="N381" s="16">
        <f t="shared" si="168"/>
        <v>0</v>
      </c>
    </row>
    <row r="382" spans="1:14" x14ac:dyDescent="0.25">
      <c r="A382" s="9"/>
      <c r="B382" s="14"/>
      <c r="C382" s="14"/>
      <c r="D382" s="9"/>
      <c r="E382" s="14"/>
      <c r="F382" s="9"/>
      <c r="G382" s="9"/>
      <c r="H382" s="9"/>
      <c r="I382" s="9"/>
      <c r="J382" s="14"/>
      <c r="K382" s="14"/>
      <c r="L382" s="9"/>
      <c r="M382" s="9"/>
      <c r="N382" s="9"/>
    </row>
    <row r="383" spans="1:14" x14ac:dyDescent="0.25">
      <c r="A383" s="16" t="s">
        <v>36</v>
      </c>
      <c r="B383" s="16">
        <f>ROUND((B381+(B386/3))*1.95/100+B384,2)</f>
        <v>0</v>
      </c>
      <c r="C383" s="16">
        <f t="shared" ref="C383:D383" si="170">SUM(C381+(C386/3))*1.95/100+C384</f>
        <v>0</v>
      </c>
      <c r="D383" s="16">
        <f t="shared" si="170"/>
        <v>0</v>
      </c>
      <c r="E383" s="16">
        <f>SUM(E381+(E386/3))*1.95/100+E384</f>
        <v>0</v>
      </c>
      <c r="F383" s="16">
        <f t="shared" ref="F383:M383" si="171">SUM(F381+(F386/3))*1.95/100+F384</f>
        <v>0</v>
      </c>
      <c r="G383" s="16">
        <f t="shared" si="171"/>
        <v>0</v>
      </c>
      <c r="H383" s="16">
        <f t="shared" si="171"/>
        <v>0</v>
      </c>
      <c r="I383" s="16">
        <f t="shared" si="171"/>
        <v>0</v>
      </c>
      <c r="J383" s="16">
        <f t="shared" si="171"/>
        <v>0</v>
      </c>
      <c r="K383" s="16">
        <f t="shared" si="171"/>
        <v>0</v>
      </c>
      <c r="L383" s="16">
        <f t="shared" si="171"/>
        <v>0</v>
      </c>
      <c r="M383" s="16">
        <f t="shared" si="171"/>
        <v>0</v>
      </c>
      <c r="N383" s="16">
        <f>ROUND(SUM(B383:M383),2)</f>
        <v>0</v>
      </c>
    </row>
    <row r="384" spans="1:14" x14ac:dyDescent="0.25">
      <c r="A384" s="18" t="s">
        <v>53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9"/>
    </row>
    <row r="385" spans="1:14" x14ac:dyDescent="0.25">
      <c r="A385" s="16" t="s">
        <v>37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16">
        <f>ROUND(SUM(B385:M385),2)</f>
        <v>0</v>
      </c>
    </row>
    <row r="386" spans="1:14" x14ac:dyDescent="0.25">
      <c r="A386" s="16" t="s">
        <v>13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16">
        <f>ROUND(SUM(B386:M386),2)</f>
        <v>0</v>
      </c>
    </row>
    <row r="387" spans="1:14" x14ac:dyDescent="0.25">
      <c r="A387" s="9"/>
      <c r="B387" s="14"/>
      <c r="C387" s="14"/>
      <c r="D387" s="9"/>
      <c r="E387" s="14"/>
      <c r="F387" s="9"/>
      <c r="G387" s="9"/>
      <c r="H387" s="9"/>
      <c r="I387" s="9"/>
      <c r="J387" s="14"/>
      <c r="K387" s="14"/>
      <c r="L387" s="9"/>
      <c r="M387" s="9"/>
      <c r="N387" s="9"/>
    </row>
    <row r="388" spans="1:14" x14ac:dyDescent="0.25">
      <c r="A388" s="16" t="s">
        <v>0</v>
      </c>
      <c r="B388" s="16">
        <f>SUM(B381:B386)</f>
        <v>0</v>
      </c>
      <c r="C388" s="16">
        <f t="shared" ref="C388:D388" si="172">SUM(C381:C386)</f>
        <v>0</v>
      </c>
      <c r="D388" s="16">
        <f t="shared" si="172"/>
        <v>0</v>
      </c>
      <c r="E388" s="16">
        <f>SUM(E381:E386)</f>
        <v>0</v>
      </c>
      <c r="F388" s="16">
        <f t="shared" ref="F388:M388" si="173">SUM(F381:F386)</f>
        <v>0</v>
      </c>
      <c r="G388" s="16">
        <f t="shared" si="173"/>
        <v>0</v>
      </c>
      <c r="H388" s="16">
        <f t="shared" si="173"/>
        <v>0</v>
      </c>
      <c r="I388" s="16">
        <f t="shared" si="173"/>
        <v>0</v>
      </c>
      <c r="J388" s="16">
        <f t="shared" si="173"/>
        <v>0</v>
      </c>
      <c r="K388" s="16">
        <f t="shared" si="173"/>
        <v>0</v>
      </c>
      <c r="L388" s="16">
        <f t="shared" si="173"/>
        <v>0</v>
      </c>
      <c r="M388" s="16">
        <f t="shared" si="173"/>
        <v>0</v>
      </c>
      <c r="N388" s="16">
        <f>ROUND(SUM(B388:M388),2)</f>
        <v>0</v>
      </c>
    </row>
    <row r="389" spans="1:14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</row>
    <row r="390" spans="1:14" x14ac:dyDescent="0.25">
      <c r="A390" s="16" t="s">
        <v>58</v>
      </c>
      <c r="B390" s="32">
        <v>0</v>
      </c>
      <c r="C390" s="32">
        <v>0</v>
      </c>
      <c r="D390" s="32">
        <v>0</v>
      </c>
      <c r="E390" s="32">
        <v>0</v>
      </c>
      <c r="F390" s="32">
        <v>0</v>
      </c>
      <c r="G390" s="32">
        <v>0</v>
      </c>
      <c r="H390" s="32">
        <v>0</v>
      </c>
      <c r="I390" s="32">
        <v>0</v>
      </c>
      <c r="J390" s="32">
        <v>0</v>
      </c>
      <c r="K390" s="32">
        <v>0</v>
      </c>
      <c r="L390" s="32">
        <v>0</v>
      </c>
      <c r="M390" s="32">
        <v>0</v>
      </c>
      <c r="N390" s="16"/>
    </row>
    <row r="391" spans="1:14" x14ac:dyDescent="0.25">
      <c r="A391" s="16" t="s">
        <v>55</v>
      </c>
      <c r="B391" s="19">
        <f>ROUND(IFERROR(+B388*12/B390,0),2)</f>
        <v>0</v>
      </c>
      <c r="C391" s="19">
        <f t="shared" ref="C391:M391" si="174">ROUND(IFERROR(+C388*12/C390,0),2)</f>
        <v>0</v>
      </c>
      <c r="D391" s="19">
        <f t="shared" si="174"/>
        <v>0</v>
      </c>
      <c r="E391" s="19">
        <f t="shared" si="174"/>
        <v>0</v>
      </c>
      <c r="F391" s="19">
        <f t="shared" si="174"/>
        <v>0</v>
      </c>
      <c r="G391" s="19">
        <f t="shared" si="174"/>
        <v>0</v>
      </c>
      <c r="H391" s="19">
        <f t="shared" si="174"/>
        <v>0</v>
      </c>
      <c r="I391" s="19">
        <f t="shared" si="174"/>
        <v>0</v>
      </c>
      <c r="J391" s="19">
        <f t="shared" si="174"/>
        <v>0</v>
      </c>
      <c r="K391" s="19">
        <f t="shared" si="174"/>
        <v>0</v>
      </c>
      <c r="L391" s="19">
        <f t="shared" si="174"/>
        <v>0</v>
      </c>
      <c r="M391" s="19">
        <f t="shared" si="174"/>
        <v>0</v>
      </c>
      <c r="N391" s="16"/>
    </row>
    <row r="392" spans="1:14" x14ac:dyDescent="0.25">
      <c r="A392" s="16" t="s">
        <v>38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16"/>
    </row>
    <row r="393" spans="1:14" x14ac:dyDescent="0.25">
      <c r="A393" s="16" t="s">
        <v>39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16">
        <f>SUM(B393:M393)</f>
        <v>0</v>
      </c>
    </row>
    <row r="394" spans="1:14" x14ac:dyDescent="0.25">
      <c r="A394" s="16" t="s">
        <v>18</v>
      </c>
      <c r="B394" s="19">
        <f>ROUND(IF(B393&gt;0,(B390/12),0),2)</f>
        <v>0</v>
      </c>
      <c r="C394" s="19">
        <f t="shared" ref="C394:M394" si="175">ROUND(IF(C393&gt;0,(C390/12),0),2)</f>
        <v>0</v>
      </c>
      <c r="D394" s="19">
        <f t="shared" si="175"/>
        <v>0</v>
      </c>
      <c r="E394" s="19">
        <f t="shared" si="175"/>
        <v>0</v>
      </c>
      <c r="F394" s="19">
        <f t="shared" si="175"/>
        <v>0</v>
      </c>
      <c r="G394" s="19">
        <f t="shared" si="175"/>
        <v>0</v>
      </c>
      <c r="H394" s="19">
        <f t="shared" si="175"/>
        <v>0</v>
      </c>
      <c r="I394" s="19">
        <f t="shared" si="175"/>
        <v>0</v>
      </c>
      <c r="J394" s="19">
        <f t="shared" si="175"/>
        <v>0</v>
      </c>
      <c r="K394" s="19">
        <f t="shared" si="175"/>
        <v>0</v>
      </c>
      <c r="L394" s="19">
        <f t="shared" si="175"/>
        <v>0</v>
      </c>
      <c r="M394" s="19">
        <f t="shared" si="175"/>
        <v>0</v>
      </c>
      <c r="N394" s="16">
        <f>ROUND(SUM(B394:M394),2)</f>
        <v>0</v>
      </c>
    </row>
    <row r="395" spans="1:14" x14ac:dyDescent="0.25">
      <c r="A395" s="16" t="s">
        <v>40</v>
      </c>
      <c r="B395" s="16">
        <f>ROUND(B392*B393,2)</f>
        <v>0</v>
      </c>
      <c r="C395" s="16">
        <f t="shared" ref="C395:M395" si="176">ROUND(C392*C393,2)</f>
        <v>0</v>
      </c>
      <c r="D395" s="16">
        <f t="shared" si="176"/>
        <v>0</v>
      </c>
      <c r="E395" s="16">
        <f t="shared" si="176"/>
        <v>0</v>
      </c>
      <c r="F395" s="16">
        <f t="shared" si="176"/>
        <v>0</v>
      </c>
      <c r="G395" s="16">
        <f t="shared" si="176"/>
        <v>0</v>
      </c>
      <c r="H395" s="16">
        <f t="shared" si="176"/>
        <v>0</v>
      </c>
      <c r="I395" s="16">
        <f t="shared" si="176"/>
        <v>0</v>
      </c>
      <c r="J395" s="16">
        <f t="shared" si="176"/>
        <v>0</v>
      </c>
      <c r="K395" s="16">
        <f t="shared" si="176"/>
        <v>0</v>
      </c>
      <c r="L395" s="16">
        <f t="shared" si="176"/>
        <v>0</v>
      </c>
      <c r="M395" s="16">
        <f t="shared" si="176"/>
        <v>0</v>
      </c>
      <c r="N395" s="16">
        <f t="shared" ref="N395:N396" si="177">ROUND(SUM(B395:M395),2)</f>
        <v>0</v>
      </c>
    </row>
    <row r="396" spans="1:14" x14ac:dyDescent="0.25">
      <c r="A396" s="16" t="s">
        <v>56</v>
      </c>
      <c r="B396" s="16">
        <f>ROUND(B393*B391,2)</f>
        <v>0</v>
      </c>
      <c r="C396" s="16">
        <f t="shared" ref="C396:M396" si="178">ROUND(C393*C391,2)</f>
        <v>0</v>
      </c>
      <c r="D396" s="16">
        <f t="shared" si="178"/>
        <v>0</v>
      </c>
      <c r="E396" s="16">
        <f t="shared" si="178"/>
        <v>0</v>
      </c>
      <c r="F396" s="16">
        <f t="shared" si="178"/>
        <v>0</v>
      </c>
      <c r="G396" s="16">
        <f t="shared" si="178"/>
        <v>0</v>
      </c>
      <c r="H396" s="16">
        <f t="shared" si="178"/>
        <v>0</v>
      </c>
      <c r="I396" s="16">
        <f t="shared" si="178"/>
        <v>0</v>
      </c>
      <c r="J396" s="16">
        <f t="shared" si="178"/>
        <v>0</v>
      </c>
      <c r="K396" s="16">
        <f t="shared" si="178"/>
        <v>0</v>
      </c>
      <c r="L396" s="16">
        <f t="shared" si="178"/>
        <v>0</v>
      </c>
      <c r="M396" s="16">
        <f t="shared" si="178"/>
        <v>0</v>
      </c>
      <c r="N396" s="16">
        <f t="shared" si="177"/>
        <v>0</v>
      </c>
    </row>
    <row r="397" spans="1:14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</row>
    <row r="398" spans="1:14" x14ac:dyDescent="0.25">
      <c r="A398" s="27" t="s">
        <v>41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</row>
    <row r="399" spans="1:14" x14ac:dyDescent="0.25">
      <c r="A399" s="16" t="s">
        <v>42</v>
      </c>
      <c r="B399" s="14">
        <f>+B396-B395</f>
        <v>0</v>
      </c>
      <c r="C399" s="14">
        <f t="shared" ref="C399" si="179">+C396-C395</f>
        <v>0</v>
      </c>
      <c r="D399" s="14">
        <f>+D396-D395</f>
        <v>0</v>
      </c>
      <c r="E399" s="14">
        <f t="shared" ref="E399:M399" si="180">+E396-E395</f>
        <v>0</v>
      </c>
      <c r="F399" s="14">
        <f t="shared" si="180"/>
        <v>0</v>
      </c>
      <c r="G399" s="14">
        <f t="shared" si="180"/>
        <v>0</v>
      </c>
      <c r="H399" s="14">
        <f t="shared" si="180"/>
        <v>0</v>
      </c>
      <c r="I399" s="14">
        <f t="shared" si="180"/>
        <v>0</v>
      </c>
      <c r="J399" s="14">
        <f t="shared" si="180"/>
        <v>0</v>
      </c>
      <c r="K399" s="14">
        <f t="shared" si="180"/>
        <v>0</v>
      </c>
      <c r="L399" s="14">
        <f t="shared" si="180"/>
        <v>0</v>
      </c>
      <c r="M399" s="14">
        <f t="shared" si="180"/>
        <v>0</v>
      </c>
      <c r="N399" s="14"/>
    </row>
    <row r="402" spans="1:14" x14ac:dyDescent="0.25">
      <c r="A402" s="35" t="s">
        <v>54</v>
      </c>
      <c r="B402" s="35"/>
      <c r="C402" s="35"/>
      <c r="D402" s="9" t="s">
        <v>29</v>
      </c>
      <c r="E402" s="36" t="s">
        <v>30</v>
      </c>
      <c r="F402" s="37"/>
      <c r="G402" s="38"/>
      <c r="H402" s="9"/>
      <c r="I402" s="9"/>
      <c r="J402" s="9"/>
      <c r="K402" s="9"/>
      <c r="L402" s="9"/>
      <c r="M402" s="9"/>
    </row>
    <row r="403" spans="1:14" x14ac:dyDescent="0.25">
      <c r="A403" s="2" t="s">
        <v>28</v>
      </c>
      <c r="B403" s="33"/>
      <c r="C403" s="33"/>
      <c r="D403" s="9"/>
      <c r="E403" s="9"/>
      <c r="F403" s="12"/>
      <c r="G403" s="34" t="s">
        <v>31</v>
      </c>
      <c r="H403" s="34"/>
      <c r="I403" s="2"/>
      <c r="J403" s="9"/>
      <c r="K403" s="9"/>
      <c r="L403" s="9"/>
      <c r="M403" s="9"/>
    </row>
    <row r="404" spans="1:14" x14ac:dyDescent="0.25">
      <c r="A404" s="2" t="s">
        <v>32</v>
      </c>
      <c r="B404" s="9"/>
      <c r="C404" s="9"/>
      <c r="D404" s="9"/>
      <c r="E404" s="9"/>
      <c r="F404" s="12"/>
      <c r="G404" s="12"/>
      <c r="H404" s="9"/>
      <c r="I404" s="9"/>
      <c r="J404" s="9"/>
      <c r="K404" s="12"/>
      <c r="L404" s="12"/>
      <c r="M404" s="14"/>
      <c r="N404" s="7"/>
    </row>
    <row r="405" spans="1:14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 t="s">
        <v>16</v>
      </c>
    </row>
    <row r="406" spans="1:14" x14ac:dyDescent="0.25">
      <c r="A406" s="9"/>
      <c r="B406" s="14" t="s">
        <v>1</v>
      </c>
      <c r="C406" s="14" t="s">
        <v>2</v>
      </c>
      <c r="D406" s="9" t="s">
        <v>3</v>
      </c>
      <c r="E406" s="9" t="s">
        <v>4</v>
      </c>
      <c r="F406" s="9" t="s">
        <v>5</v>
      </c>
      <c r="G406" s="14" t="s">
        <v>6</v>
      </c>
      <c r="H406" s="14" t="s">
        <v>7</v>
      </c>
      <c r="I406" s="14" t="s">
        <v>8</v>
      </c>
      <c r="J406" s="14" t="s">
        <v>9</v>
      </c>
      <c r="K406" s="14" t="s">
        <v>10</v>
      </c>
      <c r="L406" s="14" t="s">
        <v>11</v>
      </c>
      <c r="M406" s="14" t="s">
        <v>12</v>
      </c>
      <c r="N406" s="9"/>
    </row>
    <row r="407" spans="1:14" x14ac:dyDescent="0.25">
      <c r="A407" s="16" t="s">
        <v>33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16">
        <f>ROUND(SUM(B407:M407),2)</f>
        <v>0</v>
      </c>
    </row>
    <row r="408" spans="1:14" x14ac:dyDescent="0.25">
      <c r="A408" s="16" t="s">
        <v>34</v>
      </c>
      <c r="B408" s="2">
        <v>0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16">
        <f t="shared" ref="N408:N409" si="181">ROUND(SUM(B408:M408),2)</f>
        <v>0</v>
      </c>
    </row>
    <row r="409" spans="1:14" x14ac:dyDescent="0.25">
      <c r="A409" s="16" t="s">
        <v>35</v>
      </c>
      <c r="B409" s="16">
        <f>ROUND(B407+B408,2)</f>
        <v>0</v>
      </c>
      <c r="C409" s="16">
        <f t="shared" ref="C409:M409" si="182">ROUND(C407+C408,2)</f>
        <v>0</v>
      </c>
      <c r="D409" s="16">
        <f t="shared" si="182"/>
        <v>0</v>
      </c>
      <c r="E409" s="16">
        <f t="shared" si="182"/>
        <v>0</v>
      </c>
      <c r="F409" s="16">
        <f t="shared" si="182"/>
        <v>0</v>
      </c>
      <c r="G409" s="16">
        <f t="shared" si="182"/>
        <v>0</v>
      </c>
      <c r="H409" s="16">
        <f t="shared" si="182"/>
        <v>0</v>
      </c>
      <c r="I409" s="16">
        <f t="shared" si="182"/>
        <v>0</v>
      </c>
      <c r="J409" s="16">
        <f t="shared" si="182"/>
        <v>0</v>
      </c>
      <c r="K409" s="16">
        <f t="shared" si="182"/>
        <v>0</v>
      </c>
      <c r="L409" s="16">
        <f t="shared" si="182"/>
        <v>0</v>
      </c>
      <c r="M409" s="16">
        <f t="shared" si="182"/>
        <v>0</v>
      </c>
      <c r="N409" s="16">
        <f t="shared" si="181"/>
        <v>0</v>
      </c>
    </row>
    <row r="410" spans="1:14" x14ac:dyDescent="0.25">
      <c r="A410" s="9"/>
      <c r="B410" s="14"/>
      <c r="C410" s="14"/>
      <c r="D410" s="9"/>
      <c r="E410" s="14"/>
      <c r="F410" s="9"/>
      <c r="G410" s="9"/>
      <c r="H410" s="9"/>
      <c r="I410" s="9"/>
      <c r="J410" s="14"/>
      <c r="K410" s="14"/>
      <c r="L410" s="9"/>
      <c r="M410" s="9"/>
      <c r="N410" s="9"/>
    </row>
    <row r="411" spans="1:14" x14ac:dyDescent="0.25">
      <c r="A411" s="16" t="s">
        <v>36</v>
      </c>
      <c r="B411" s="16">
        <f>ROUND((B409+(B414/3))*1.95/100+B412,2)</f>
        <v>0</v>
      </c>
      <c r="C411" s="16">
        <f t="shared" ref="C411:D411" si="183">SUM(C409+(C414/3))*1.95/100+C412</f>
        <v>0</v>
      </c>
      <c r="D411" s="16">
        <f t="shared" si="183"/>
        <v>0</v>
      </c>
      <c r="E411" s="16">
        <f>SUM(E409+(E414/3))*1.95/100+E412</f>
        <v>0</v>
      </c>
      <c r="F411" s="16">
        <f t="shared" ref="F411:M411" si="184">SUM(F409+(F414/3))*1.95/100+F412</f>
        <v>0</v>
      </c>
      <c r="G411" s="16">
        <f t="shared" si="184"/>
        <v>0</v>
      </c>
      <c r="H411" s="16">
        <f t="shared" si="184"/>
        <v>0</v>
      </c>
      <c r="I411" s="16">
        <f t="shared" si="184"/>
        <v>0</v>
      </c>
      <c r="J411" s="16">
        <f t="shared" si="184"/>
        <v>0</v>
      </c>
      <c r="K411" s="16">
        <f t="shared" si="184"/>
        <v>0</v>
      </c>
      <c r="L411" s="16">
        <f t="shared" si="184"/>
        <v>0</v>
      </c>
      <c r="M411" s="16">
        <f t="shared" si="184"/>
        <v>0</v>
      </c>
      <c r="N411" s="16">
        <f>ROUND(SUM(B411:M411),2)</f>
        <v>0</v>
      </c>
    </row>
    <row r="412" spans="1:14" x14ac:dyDescent="0.25">
      <c r="A412" s="18" t="s">
        <v>53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9"/>
    </row>
    <row r="413" spans="1:14" x14ac:dyDescent="0.25">
      <c r="A413" s="16" t="s">
        <v>37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16">
        <f>ROUND(SUM(B413:M413),2)</f>
        <v>0</v>
      </c>
    </row>
    <row r="414" spans="1:14" x14ac:dyDescent="0.25">
      <c r="A414" s="16" t="s">
        <v>13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16">
        <f>ROUND(SUM(B414:M414),2)</f>
        <v>0</v>
      </c>
    </row>
    <row r="415" spans="1:14" x14ac:dyDescent="0.25">
      <c r="A415" s="9"/>
      <c r="B415" s="14"/>
      <c r="C415" s="14"/>
      <c r="D415" s="9"/>
      <c r="E415" s="14"/>
      <c r="F415" s="9"/>
      <c r="G415" s="9"/>
      <c r="H415" s="9"/>
      <c r="I415" s="9"/>
      <c r="J415" s="14"/>
      <c r="K415" s="14"/>
      <c r="L415" s="9"/>
      <c r="M415" s="9"/>
      <c r="N415" s="9"/>
    </row>
    <row r="416" spans="1:14" x14ac:dyDescent="0.25">
      <c r="A416" s="16" t="s">
        <v>0</v>
      </c>
      <c r="B416" s="16">
        <f>SUM(B409:B414)</f>
        <v>0</v>
      </c>
      <c r="C416" s="16">
        <f t="shared" ref="C416:D416" si="185">SUM(C409:C414)</f>
        <v>0</v>
      </c>
      <c r="D416" s="16">
        <f t="shared" si="185"/>
        <v>0</v>
      </c>
      <c r="E416" s="16">
        <f>SUM(E409:E414)</f>
        <v>0</v>
      </c>
      <c r="F416" s="16">
        <f t="shared" ref="F416:M416" si="186">SUM(F409:F414)</f>
        <v>0</v>
      </c>
      <c r="G416" s="16">
        <f t="shared" si="186"/>
        <v>0</v>
      </c>
      <c r="H416" s="16">
        <f t="shared" si="186"/>
        <v>0</v>
      </c>
      <c r="I416" s="16">
        <f t="shared" si="186"/>
        <v>0</v>
      </c>
      <c r="J416" s="16">
        <f t="shared" si="186"/>
        <v>0</v>
      </c>
      <c r="K416" s="16">
        <f t="shared" si="186"/>
        <v>0</v>
      </c>
      <c r="L416" s="16">
        <f t="shared" si="186"/>
        <v>0</v>
      </c>
      <c r="M416" s="16">
        <f t="shared" si="186"/>
        <v>0</v>
      </c>
      <c r="N416" s="16">
        <f>ROUND(SUM(B416:M416),2)</f>
        <v>0</v>
      </c>
    </row>
    <row r="417" spans="1:14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</row>
    <row r="418" spans="1:14" x14ac:dyDescent="0.25">
      <c r="A418" s="16" t="s">
        <v>58</v>
      </c>
      <c r="B418" s="32">
        <v>0</v>
      </c>
      <c r="C418" s="32">
        <v>0</v>
      </c>
      <c r="D418" s="32">
        <v>0</v>
      </c>
      <c r="E418" s="32">
        <v>0</v>
      </c>
      <c r="F418" s="32">
        <v>0</v>
      </c>
      <c r="G418" s="32">
        <v>0</v>
      </c>
      <c r="H418" s="32">
        <v>0</v>
      </c>
      <c r="I418" s="32">
        <v>0</v>
      </c>
      <c r="J418" s="32">
        <v>0</v>
      </c>
      <c r="K418" s="32">
        <v>0</v>
      </c>
      <c r="L418" s="32">
        <v>0</v>
      </c>
      <c r="M418" s="32">
        <v>0</v>
      </c>
      <c r="N418" s="16"/>
    </row>
    <row r="419" spans="1:14" x14ac:dyDescent="0.25">
      <c r="A419" s="16" t="s">
        <v>55</v>
      </c>
      <c r="B419" s="19">
        <f>ROUND(IFERROR(+B416*12/B418,0),2)</f>
        <v>0</v>
      </c>
      <c r="C419" s="19">
        <f t="shared" ref="C419:M419" si="187">ROUND(IFERROR(+C416*12/C418,0),2)</f>
        <v>0</v>
      </c>
      <c r="D419" s="19">
        <f t="shared" si="187"/>
        <v>0</v>
      </c>
      <c r="E419" s="19">
        <f t="shared" si="187"/>
        <v>0</v>
      </c>
      <c r="F419" s="19">
        <f t="shared" si="187"/>
        <v>0</v>
      </c>
      <c r="G419" s="19">
        <f t="shared" si="187"/>
        <v>0</v>
      </c>
      <c r="H419" s="19">
        <f t="shared" si="187"/>
        <v>0</v>
      </c>
      <c r="I419" s="19">
        <f t="shared" si="187"/>
        <v>0</v>
      </c>
      <c r="J419" s="19">
        <f t="shared" si="187"/>
        <v>0</v>
      </c>
      <c r="K419" s="19">
        <f t="shared" si="187"/>
        <v>0</v>
      </c>
      <c r="L419" s="19">
        <f t="shared" si="187"/>
        <v>0</v>
      </c>
      <c r="M419" s="19">
        <f t="shared" si="187"/>
        <v>0</v>
      </c>
      <c r="N419" s="16"/>
    </row>
    <row r="420" spans="1:14" x14ac:dyDescent="0.25">
      <c r="A420" s="16" t="s">
        <v>38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16"/>
    </row>
    <row r="421" spans="1:14" x14ac:dyDescent="0.25">
      <c r="A421" s="16" t="s">
        <v>39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16">
        <f>SUM(B421:M421)</f>
        <v>0</v>
      </c>
    </row>
    <row r="422" spans="1:14" x14ac:dyDescent="0.25">
      <c r="A422" s="16" t="s">
        <v>18</v>
      </c>
      <c r="B422" s="19">
        <f>ROUND(IF(B421&gt;0,(B418/12),0),2)</f>
        <v>0</v>
      </c>
      <c r="C422" s="19">
        <f t="shared" ref="C422:M422" si="188">ROUND(IF(C421&gt;0,(C418/12),0),2)</f>
        <v>0</v>
      </c>
      <c r="D422" s="19">
        <f t="shared" si="188"/>
        <v>0</v>
      </c>
      <c r="E422" s="19">
        <f t="shared" si="188"/>
        <v>0</v>
      </c>
      <c r="F422" s="19">
        <f t="shared" si="188"/>
        <v>0</v>
      </c>
      <c r="G422" s="19">
        <f t="shared" si="188"/>
        <v>0</v>
      </c>
      <c r="H422" s="19">
        <f t="shared" si="188"/>
        <v>0</v>
      </c>
      <c r="I422" s="19">
        <f t="shared" si="188"/>
        <v>0</v>
      </c>
      <c r="J422" s="19">
        <f t="shared" si="188"/>
        <v>0</v>
      </c>
      <c r="K422" s="19">
        <f t="shared" si="188"/>
        <v>0</v>
      </c>
      <c r="L422" s="19">
        <f t="shared" si="188"/>
        <v>0</v>
      </c>
      <c r="M422" s="19">
        <f t="shared" si="188"/>
        <v>0</v>
      </c>
      <c r="N422" s="16">
        <f>ROUND(SUM(B422:M422),2)</f>
        <v>0</v>
      </c>
    </row>
    <row r="423" spans="1:14" x14ac:dyDescent="0.25">
      <c r="A423" s="16" t="s">
        <v>40</v>
      </c>
      <c r="B423" s="16">
        <f>ROUND(B420*B421,2)</f>
        <v>0</v>
      </c>
      <c r="C423" s="16">
        <f t="shared" ref="C423:M423" si="189">ROUND(C420*C421,2)</f>
        <v>0</v>
      </c>
      <c r="D423" s="16">
        <f t="shared" si="189"/>
        <v>0</v>
      </c>
      <c r="E423" s="16">
        <f t="shared" si="189"/>
        <v>0</v>
      </c>
      <c r="F423" s="16">
        <f t="shared" si="189"/>
        <v>0</v>
      </c>
      <c r="G423" s="16">
        <f t="shared" si="189"/>
        <v>0</v>
      </c>
      <c r="H423" s="16">
        <f t="shared" si="189"/>
        <v>0</v>
      </c>
      <c r="I423" s="16">
        <f t="shared" si="189"/>
        <v>0</v>
      </c>
      <c r="J423" s="16">
        <f t="shared" si="189"/>
        <v>0</v>
      </c>
      <c r="K423" s="16">
        <f t="shared" si="189"/>
        <v>0</v>
      </c>
      <c r="L423" s="16">
        <f t="shared" si="189"/>
        <v>0</v>
      </c>
      <c r="M423" s="16">
        <f t="shared" si="189"/>
        <v>0</v>
      </c>
      <c r="N423" s="16">
        <f t="shared" ref="N423:N424" si="190">ROUND(SUM(B423:M423),2)</f>
        <v>0</v>
      </c>
    </row>
    <row r="424" spans="1:14" x14ac:dyDescent="0.25">
      <c r="A424" s="16" t="s">
        <v>56</v>
      </c>
      <c r="B424" s="16">
        <f>ROUND(B421*B419,2)</f>
        <v>0</v>
      </c>
      <c r="C424" s="16">
        <f t="shared" ref="C424:M424" si="191">ROUND(C421*C419,2)</f>
        <v>0</v>
      </c>
      <c r="D424" s="16">
        <f t="shared" si="191"/>
        <v>0</v>
      </c>
      <c r="E424" s="16">
        <f t="shared" si="191"/>
        <v>0</v>
      </c>
      <c r="F424" s="16">
        <f t="shared" si="191"/>
        <v>0</v>
      </c>
      <c r="G424" s="16">
        <f t="shared" si="191"/>
        <v>0</v>
      </c>
      <c r="H424" s="16">
        <f t="shared" si="191"/>
        <v>0</v>
      </c>
      <c r="I424" s="16">
        <f t="shared" si="191"/>
        <v>0</v>
      </c>
      <c r="J424" s="16">
        <f t="shared" si="191"/>
        <v>0</v>
      </c>
      <c r="K424" s="16">
        <f t="shared" si="191"/>
        <v>0</v>
      </c>
      <c r="L424" s="16">
        <f t="shared" si="191"/>
        <v>0</v>
      </c>
      <c r="M424" s="16">
        <f t="shared" si="191"/>
        <v>0</v>
      </c>
      <c r="N424" s="16">
        <f t="shared" si="190"/>
        <v>0</v>
      </c>
    </row>
    <row r="425" spans="1:14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</row>
    <row r="426" spans="1:14" x14ac:dyDescent="0.25">
      <c r="A426" s="27" t="s">
        <v>41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</row>
    <row r="427" spans="1:14" x14ac:dyDescent="0.25">
      <c r="A427" s="16" t="s">
        <v>42</v>
      </c>
      <c r="B427" s="14">
        <f>+B424-B423</f>
        <v>0</v>
      </c>
      <c r="C427" s="14">
        <f t="shared" ref="C427" si="192">+C424-C423</f>
        <v>0</v>
      </c>
      <c r="D427" s="14">
        <f>+D424-D423</f>
        <v>0</v>
      </c>
      <c r="E427" s="14">
        <f t="shared" ref="E427:M427" si="193">+E424-E423</f>
        <v>0</v>
      </c>
      <c r="F427" s="14">
        <f t="shared" si="193"/>
        <v>0</v>
      </c>
      <c r="G427" s="14">
        <f t="shared" si="193"/>
        <v>0</v>
      </c>
      <c r="H427" s="14">
        <f t="shared" si="193"/>
        <v>0</v>
      </c>
      <c r="I427" s="14">
        <f t="shared" si="193"/>
        <v>0</v>
      </c>
      <c r="J427" s="14">
        <f t="shared" si="193"/>
        <v>0</v>
      </c>
      <c r="K427" s="14">
        <f t="shared" si="193"/>
        <v>0</v>
      </c>
      <c r="L427" s="14">
        <f t="shared" si="193"/>
        <v>0</v>
      </c>
      <c r="M427" s="14">
        <f t="shared" si="193"/>
        <v>0</v>
      </c>
      <c r="N427" s="14"/>
    </row>
    <row r="431" spans="1:14" x14ac:dyDescent="0.25">
      <c r="A431" s="35" t="s">
        <v>54</v>
      </c>
      <c r="B431" s="35"/>
      <c r="C431" s="35"/>
      <c r="D431" s="9" t="s">
        <v>29</v>
      </c>
      <c r="E431" s="36" t="s">
        <v>30</v>
      </c>
      <c r="F431" s="37"/>
      <c r="G431" s="38"/>
      <c r="H431" s="9"/>
      <c r="I431" s="9"/>
      <c r="J431" s="9"/>
      <c r="K431" s="9"/>
      <c r="L431" s="9"/>
      <c r="M431" s="9"/>
    </row>
    <row r="432" spans="1:14" x14ac:dyDescent="0.25">
      <c r="A432" s="2" t="s">
        <v>28</v>
      </c>
      <c r="B432" s="33"/>
      <c r="C432" s="33"/>
      <c r="D432" s="9"/>
      <c r="E432" s="9"/>
      <c r="F432" s="12"/>
      <c r="G432" s="34" t="s">
        <v>31</v>
      </c>
      <c r="H432" s="34"/>
      <c r="I432" s="2"/>
      <c r="J432" s="9"/>
      <c r="K432" s="9"/>
      <c r="L432" s="9"/>
      <c r="M432" s="9"/>
    </row>
    <row r="433" spans="1:14" x14ac:dyDescent="0.25">
      <c r="A433" s="2" t="s">
        <v>32</v>
      </c>
      <c r="B433" s="9"/>
      <c r="C433" s="9"/>
      <c r="D433" s="9"/>
      <c r="E433" s="9"/>
      <c r="F433" s="12"/>
      <c r="G433" s="12"/>
      <c r="H433" s="9"/>
      <c r="I433" s="9"/>
      <c r="J433" s="9"/>
      <c r="K433" s="12"/>
      <c r="L433" s="12"/>
      <c r="M433" s="14"/>
      <c r="N433" s="7"/>
    </row>
    <row r="434" spans="1:14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 t="s">
        <v>16</v>
      </c>
    </row>
    <row r="435" spans="1:14" x14ac:dyDescent="0.25">
      <c r="A435" s="9"/>
      <c r="B435" s="14" t="s">
        <v>1</v>
      </c>
      <c r="C435" s="14" t="s">
        <v>2</v>
      </c>
      <c r="D435" s="9" t="s">
        <v>3</v>
      </c>
      <c r="E435" s="9" t="s">
        <v>4</v>
      </c>
      <c r="F435" s="9" t="s">
        <v>5</v>
      </c>
      <c r="G435" s="14" t="s">
        <v>6</v>
      </c>
      <c r="H435" s="14" t="s">
        <v>7</v>
      </c>
      <c r="I435" s="14" t="s">
        <v>8</v>
      </c>
      <c r="J435" s="14" t="s">
        <v>9</v>
      </c>
      <c r="K435" s="14" t="s">
        <v>10</v>
      </c>
      <c r="L435" s="14" t="s">
        <v>11</v>
      </c>
      <c r="M435" s="14" t="s">
        <v>12</v>
      </c>
      <c r="N435" s="9"/>
    </row>
    <row r="436" spans="1:14" x14ac:dyDescent="0.25">
      <c r="A436" s="16" t="s">
        <v>33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16">
        <f>ROUND(SUM(B436:M436),2)</f>
        <v>0</v>
      </c>
    </row>
    <row r="437" spans="1:14" x14ac:dyDescent="0.25">
      <c r="A437" s="16" t="s">
        <v>34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16">
        <f t="shared" ref="N437:N438" si="194">ROUND(SUM(B437:M437),2)</f>
        <v>0</v>
      </c>
    </row>
    <row r="438" spans="1:14" x14ac:dyDescent="0.25">
      <c r="A438" s="16" t="s">
        <v>35</v>
      </c>
      <c r="B438" s="16">
        <f>ROUND(B436+B437,2)</f>
        <v>0</v>
      </c>
      <c r="C438" s="16">
        <f t="shared" ref="C438:M438" si="195">ROUND(C436+C437,2)</f>
        <v>0</v>
      </c>
      <c r="D438" s="16">
        <f t="shared" si="195"/>
        <v>0</v>
      </c>
      <c r="E438" s="16">
        <f t="shared" si="195"/>
        <v>0</v>
      </c>
      <c r="F438" s="16">
        <f t="shared" si="195"/>
        <v>0</v>
      </c>
      <c r="G438" s="16">
        <f t="shared" si="195"/>
        <v>0</v>
      </c>
      <c r="H438" s="16">
        <f t="shared" si="195"/>
        <v>0</v>
      </c>
      <c r="I438" s="16">
        <f t="shared" si="195"/>
        <v>0</v>
      </c>
      <c r="J438" s="16">
        <f t="shared" si="195"/>
        <v>0</v>
      </c>
      <c r="K438" s="16">
        <f t="shared" si="195"/>
        <v>0</v>
      </c>
      <c r="L438" s="16">
        <f t="shared" si="195"/>
        <v>0</v>
      </c>
      <c r="M438" s="16">
        <f t="shared" si="195"/>
        <v>0</v>
      </c>
      <c r="N438" s="16">
        <f t="shared" si="194"/>
        <v>0</v>
      </c>
    </row>
    <row r="439" spans="1:14" x14ac:dyDescent="0.25">
      <c r="A439" s="9"/>
      <c r="B439" s="14"/>
      <c r="C439" s="14"/>
      <c r="D439" s="9"/>
      <c r="E439" s="14"/>
      <c r="F439" s="9"/>
      <c r="G439" s="9"/>
      <c r="H439" s="9"/>
      <c r="I439" s="9"/>
      <c r="J439" s="14"/>
      <c r="K439" s="14"/>
      <c r="L439" s="9"/>
      <c r="M439" s="9"/>
      <c r="N439" s="9"/>
    </row>
    <row r="440" spans="1:14" x14ac:dyDescent="0.25">
      <c r="A440" s="16" t="s">
        <v>36</v>
      </c>
      <c r="B440" s="16">
        <f>ROUND((B438+(B443/3))*1.95/100+B441,2)</f>
        <v>0</v>
      </c>
      <c r="C440" s="16">
        <f t="shared" ref="C440:D440" si="196">SUM(C438+(C443/3))*1.95/100+C441</f>
        <v>0</v>
      </c>
      <c r="D440" s="16">
        <f t="shared" si="196"/>
        <v>0</v>
      </c>
      <c r="E440" s="16">
        <f>SUM(E438+(E443/3))*1.95/100+E441</f>
        <v>0</v>
      </c>
      <c r="F440" s="16">
        <f t="shared" ref="F440:M440" si="197">SUM(F438+(F443/3))*1.95/100+F441</f>
        <v>0</v>
      </c>
      <c r="G440" s="16">
        <f t="shared" si="197"/>
        <v>0</v>
      </c>
      <c r="H440" s="16">
        <f t="shared" si="197"/>
        <v>0</v>
      </c>
      <c r="I440" s="16">
        <f t="shared" si="197"/>
        <v>0</v>
      </c>
      <c r="J440" s="16">
        <f t="shared" si="197"/>
        <v>0</v>
      </c>
      <c r="K440" s="16">
        <f t="shared" si="197"/>
        <v>0</v>
      </c>
      <c r="L440" s="16">
        <f t="shared" si="197"/>
        <v>0</v>
      </c>
      <c r="M440" s="16">
        <f t="shared" si="197"/>
        <v>0</v>
      </c>
      <c r="N440" s="16">
        <f>ROUND(SUM(B440:M440),2)</f>
        <v>0</v>
      </c>
    </row>
    <row r="441" spans="1:14" x14ac:dyDescent="0.25">
      <c r="A441" s="18" t="s">
        <v>53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9"/>
    </row>
    <row r="442" spans="1:14" x14ac:dyDescent="0.25">
      <c r="A442" s="16" t="s">
        <v>37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16">
        <f>ROUND(SUM(B442:M442),2)</f>
        <v>0</v>
      </c>
    </row>
    <row r="443" spans="1:14" x14ac:dyDescent="0.25">
      <c r="A443" s="16" t="s">
        <v>13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16">
        <f>ROUND(SUM(B443:M443),2)</f>
        <v>0</v>
      </c>
    </row>
    <row r="444" spans="1:14" x14ac:dyDescent="0.25">
      <c r="A444" s="9"/>
      <c r="B444" s="14"/>
      <c r="C444" s="14"/>
      <c r="D444" s="9"/>
      <c r="E444" s="14"/>
      <c r="F444" s="9"/>
      <c r="G444" s="9"/>
      <c r="H444" s="9"/>
      <c r="I444" s="9"/>
      <c r="J444" s="14"/>
      <c r="K444" s="14"/>
      <c r="L444" s="9"/>
      <c r="M444" s="9"/>
      <c r="N444" s="9"/>
    </row>
    <row r="445" spans="1:14" x14ac:dyDescent="0.25">
      <c r="A445" s="16" t="s">
        <v>0</v>
      </c>
      <c r="B445" s="16">
        <f>SUM(B438:B443)</f>
        <v>0</v>
      </c>
      <c r="C445" s="16">
        <f t="shared" ref="C445:D445" si="198">SUM(C438:C443)</f>
        <v>0</v>
      </c>
      <c r="D445" s="16">
        <f t="shared" si="198"/>
        <v>0</v>
      </c>
      <c r="E445" s="16">
        <f>SUM(E438:E443)</f>
        <v>0</v>
      </c>
      <c r="F445" s="16">
        <f t="shared" ref="F445:M445" si="199">SUM(F438:F443)</f>
        <v>0</v>
      </c>
      <c r="G445" s="16">
        <f t="shared" si="199"/>
        <v>0</v>
      </c>
      <c r="H445" s="16">
        <f t="shared" si="199"/>
        <v>0</v>
      </c>
      <c r="I445" s="16">
        <f t="shared" si="199"/>
        <v>0</v>
      </c>
      <c r="J445" s="16">
        <f t="shared" si="199"/>
        <v>0</v>
      </c>
      <c r="K445" s="16">
        <f t="shared" si="199"/>
        <v>0</v>
      </c>
      <c r="L445" s="16">
        <f t="shared" si="199"/>
        <v>0</v>
      </c>
      <c r="M445" s="16">
        <f t="shared" si="199"/>
        <v>0</v>
      </c>
      <c r="N445" s="16">
        <f>ROUND(SUM(B445:M445),2)</f>
        <v>0</v>
      </c>
    </row>
    <row r="446" spans="1:14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 x14ac:dyDescent="0.25">
      <c r="A447" s="16" t="s">
        <v>58</v>
      </c>
      <c r="B447" s="32">
        <v>0</v>
      </c>
      <c r="C447" s="32">
        <v>0</v>
      </c>
      <c r="D447" s="32">
        <v>0</v>
      </c>
      <c r="E447" s="32">
        <v>0</v>
      </c>
      <c r="F447" s="32">
        <v>0</v>
      </c>
      <c r="G447" s="32">
        <v>0</v>
      </c>
      <c r="H447" s="32">
        <v>0</v>
      </c>
      <c r="I447" s="32">
        <v>0</v>
      </c>
      <c r="J447" s="32">
        <v>0</v>
      </c>
      <c r="K447" s="32">
        <v>0</v>
      </c>
      <c r="L447" s="32">
        <v>0</v>
      </c>
      <c r="M447" s="32">
        <v>0</v>
      </c>
      <c r="N447" s="16"/>
    </row>
    <row r="448" spans="1:14" x14ac:dyDescent="0.25">
      <c r="A448" s="16" t="s">
        <v>55</v>
      </c>
      <c r="B448" s="19">
        <f>ROUND(IFERROR(+B445*12/B447,0),2)</f>
        <v>0</v>
      </c>
      <c r="C448" s="19">
        <f t="shared" ref="C448:M448" si="200">ROUND(IFERROR(+C445*12/C447,0),2)</f>
        <v>0</v>
      </c>
      <c r="D448" s="19">
        <f t="shared" si="200"/>
        <v>0</v>
      </c>
      <c r="E448" s="19">
        <f t="shared" si="200"/>
        <v>0</v>
      </c>
      <c r="F448" s="19">
        <f t="shared" si="200"/>
        <v>0</v>
      </c>
      <c r="G448" s="19">
        <f t="shared" si="200"/>
        <v>0</v>
      </c>
      <c r="H448" s="19">
        <f t="shared" si="200"/>
        <v>0</v>
      </c>
      <c r="I448" s="19">
        <f t="shared" si="200"/>
        <v>0</v>
      </c>
      <c r="J448" s="19">
        <f t="shared" si="200"/>
        <v>0</v>
      </c>
      <c r="K448" s="19">
        <f t="shared" si="200"/>
        <v>0</v>
      </c>
      <c r="L448" s="19">
        <f t="shared" si="200"/>
        <v>0</v>
      </c>
      <c r="M448" s="19">
        <f t="shared" si="200"/>
        <v>0</v>
      </c>
      <c r="N448" s="16"/>
    </row>
    <row r="449" spans="1:14" x14ac:dyDescent="0.25">
      <c r="A449" s="16" t="s">
        <v>38</v>
      </c>
      <c r="B449" s="2">
        <v>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16"/>
    </row>
    <row r="450" spans="1:14" x14ac:dyDescent="0.25">
      <c r="A450" s="16" t="s">
        <v>39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16">
        <f>SUM(B450:M450)</f>
        <v>0</v>
      </c>
    </row>
    <row r="451" spans="1:14" x14ac:dyDescent="0.25">
      <c r="A451" s="16" t="s">
        <v>18</v>
      </c>
      <c r="B451" s="19">
        <f>ROUND(IF(B450&gt;0,(B447/12),0),2)</f>
        <v>0</v>
      </c>
      <c r="C451" s="19">
        <f t="shared" ref="C451:M451" si="201">ROUND(IF(C450&gt;0,(C447/12),0),2)</f>
        <v>0</v>
      </c>
      <c r="D451" s="19">
        <f t="shared" si="201"/>
        <v>0</v>
      </c>
      <c r="E451" s="19">
        <f t="shared" si="201"/>
        <v>0</v>
      </c>
      <c r="F451" s="19">
        <f t="shared" si="201"/>
        <v>0</v>
      </c>
      <c r="G451" s="19">
        <f t="shared" si="201"/>
        <v>0</v>
      </c>
      <c r="H451" s="19">
        <f t="shared" si="201"/>
        <v>0</v>
      </c>
      <c r="I451" s="19">
        <f t="shared" si="201"/>
        <v>0</v>
      </c>
      <c r="J451" s="19">
        <f t="shared" si="201"/>
        <v>0</v>
      </c>
      <c r="K451" s="19">
        <f t="shared" si="201"/>
        <v>0</v>
      </c>
      <c r="L451" s="19">
        <f t="shared" si="201"/>
        <v>0</v>
      </c>
      <c r="M451" s="19">
        <f t="shared" si="201"/>
        <v>0</v>
      </c>
      <c r="N451" s="16">
        <f>ROUND(SUM(B451:M451),2)</f>
        <v>0</v>
      </c>
    </row>
    <row r="452" spans="1:14" x14ac:dyDescent="0.25">
      <c r="A452" s="16" t="s">
        <v>40</v>
      </c>
      <c r="B452" s="16">
        <f>ROUND(B449*B450,2)</f>
        <v>0</v>
      </c>
      <c r="C452" s="16">
        <f t="shared" ref="C452:M452" si="202">ROUND(C449*C450,2)</f>
        <v>0</v>
      </c>
      <c r="D452" s="16">
        <f t="shared" si="202"/>
        <v>0</v>
      </c>
      <c r="E452" s="16">
        <f t="shared" si="202"/>
        <v>0</v>
      </c>
      <c r="F452" s="16">
        <f t="shared" si="202"/>
        <v>0</v>
      </c>
      <c r="G452" s="16">
        <f t="shared" si="202"/>
        <v>0</v>
      </c>
      <c r="H452" s="16">
        <f t="shared" si="202"/>
        <v>0</v>
      </c>
      <c r="I452" s="16">
        <f t="shared" si="202"/>
        <v>0</v>
      </c>
      <c r="J452" s="16">
        <f t="shared" si="202"/>
        <v>0</v>
      </c>
      <c r="K452" s="16">
        <f t="shared" si="202"/>
        <v>0</v>
      </c>
      <c r="L452" s="16">
        <f t="shared" si="202"/>
        <v>0</v>
      </c>
      <c r="M452" s="16">
        <f t="shared" si="202"/>
        <v>0</v>
      </c>
      <c r="N452" s="16">
        <f t="shared" ref="N452:N453" si="203">ROUND(SUM(B452:M452),2)</f>
        <v>0</v>
      </c>
    </row>
    <row r="453" spans="1:14" x14ac:dyDescent="0.25">
      <c r="A453" s="16" t="s">
        <v>56</v>
      </c>
      <c r="B453" s="16">
        <f>ROUND(B450*B448,2)</f>
        <v>0</v>
      </c>
      <c r="C453" s="16">
        <f t="shared" ref="C453:M453" si="204">ROUND(C450*C448,2)</f>
        <v>0</v>
      </c>
      <c r="D453" s="16">
        <f t="shared" si="204"/>
        <v>0</v>
      </c>
      <c r="E453" s="16">
        <f t="shared" si="204"/>
        <v>0</v>
      </c>
      <c r="F453" s="16">
        <f t="shared" si="204"/>
        <v>0</v>
      </c>
      <c r="G453" s="16">
        <f t="shared" si="204"/>
        <v>0</v>
      </c>
      <c r="H453" s="16">
        <f t="shared" si="204"/>
        <v>0</v>
      </c>
      <c r="I453" s="16">
        <f t="shared" si="204"/>
        <v>0</v>
      </c>
      <c r="J453" s="16">
        <f t="shared" si="204"/>
        <v>0</v>
      </c>
      <c r="K453" s="16">
        <f t="shared" si="204"/>
        <v>0</v>
      </c>
      <c r="L453" s="16">
        <f t="shared" si="204"/>
        <v>0</v>
      </c>
      <c r="M453" s="16">
        <f t="shared" si="204"/>
        <v>0</v>
      </c>
      <c r="N453" s="16">
        <f t="shared" si="203"/>
        <v>0</v>
      </c>
    </row>
    <row r="454" spans="1:14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</row>
    <row r="455" spans="1:14" x14ac:dyDescent="0.25">
      <c r="A455" s="27" t="s">
        <v>41</v>
      </c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</row>
    <row r="456" spans="1:14" x14ac:dyDescent="0.25">
      <c r="A456" s="16" t="s">
        <v>42</v>
      </c>
      <c r="B456" s="14">
        <f>+B453-B452</f>
        <v>0</v>
      </c>
      <c r="C456" s="14">
        <f t="shared" ref="C456" si="205">+C453-C452</f>
        <v>0</v>
      </c>
      <c r="D456" s="14">
        <f>+D453-D452</f>
        <v>0</v>
      </c>
      <c r="E456" s="14">
        <f t="shared" ref="E456:M456" si="206">+E453-E452</f>
        <v>0</v>
      </c>
      <c r="F456" s="14">
        <f t="shared" si="206"/>
        <v>0</v>
      </c>
      <c r="G456" s="14">
        <f t="shared" si="206"/>
        <v>0</v>
      </c>
      <c r="H456" s="14">
        <f t="shared" si="206"/>
        <v>0</v>
      </c>
      <c r="I456" s="14">
        <f t="shared" si="206"/>
        <v>0</v>
      </c>
      <c r="J456" s="14">
        <f t="shared" si="206"/>
        <v>0</v>
      </c>
      <c r="K456" s="14">
        <f t="shared" si="206"/>
        <v>0</v>
      </c>
      <c r="L456" s="14">
        <f t="shared" si="206"/>
        <v>0</v>
      </c>
      <c r="M456" s="14">
        <f t="shared" si="206"/>
        <v>0</v>
      </c>
      <c r="N456" s="14"/>
    </row>
    <row r="457" spans="1:14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</row>
    <row r="458" spans="1:14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</row>
    <row r="459" spans="1:14" x14ac:dyDescent="0.25">
      <c r="A459" s="35" t="s">
        <v>54</v>
      </c>
      <c r="B459" s="35"/>
      <c r="C459" s="35"/>
      <c r="D459" s="9" t="s">
        <v>29</v>
      </c>
      <c r="E459" s="36" t="s">
        <v>30</v>
      </c>
      <c r="F459" s="37"/>
      <c r="G459" s="38"/>
      <c r="H459" s="9"/>
      <c r="I459" s="9"/>
      <c r="J459" s="9"/>
      <c r="K459" s="9"/>
      <c r="L459" s="9"/>
      <c r="M459" s="9"/>
    </row>
    <row r="460" spans="1:14" x14ac:dyDescent="0.25">
      <c r="A460" s="2" t="s">
        <v>28</v>
      </c>
      <c r="B460" s="33"/>
      <c r="C460" s="33"/>
      <c r="D460" s="9"/>
      <c r="E460" s="9"/>
      <c r="F460" s="12"/>
      <c r="G460" s="34" t="s">
        <v>31</v>
      </c>
      <c r="H460" s="34"/>
      <c r="I460" s="2"/>
      <c r="J460" s="9"/>
      <c r="K460" s="9"/>
      <c r="L460" s="9"/>
      <c r="M460" s="9"/>
    </row>
    <row r="461" spans="1:14" x14ac:dyDescent="0.25">
      <c r="A461" s="2" t="s">
        <v>32</v>
      </c>
      <c r="B461" s="9"/>
      <c r="C461" s="9"/>
      <c r="D461" s="9"/>
      <c r="E461" s="9"/>
      <c r="F461" s="12"/>
      <c r="G461" s="12"/>
      <c r="H461" s="9"/>
      <c r="I461" s="9"/>
      <c r="J461" s="9"/>
      <c r="K461" s="12"/>
      <c r="L461" s="12"/>
      <c r="M461" s="14"/>
      <c r="N461" s="7"/>
    </row>
    <row r="462" spans="1:14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 t="s">
        <v>16</v>
      </c>
    </row>
    <row r="463" spans="1:14" x14ac:dyDescent="0.25">
      <c r="A463" s="9"/>
      <c r="B463" s="14" t="s">
        <v>1</v>
      </c>
      <c r="C463" s="14" t="s">
        <v>2</v>
      </c>
      <c r="D463" s="9" t="s">
        <v>3</v>
      </c>
      <c r="E463" s="9" t="s">
        <v>4</v>
      </c>
      <c r="F463" s="9" t="s">
        <v>5</v>
      </c>
      <c r="G463" s="14" t="s">
        <v>6</v>
      </c>
      <c r="H463" s="14" t="s">
        <v>7</v>
      </c>
      <c r="I463" s="14" t="s">
        <v>8</v>
      </c>
      <c r="J463" s="14" t="s">
        <v>9</v>
      </c>
      <c r="K463" s="14" t="s">
        <v>10</v>
      </c>
      <c r="L463" s="14" t="s">
        <v>11</v>
      </c>
      <c r="M463" s="14" t="s">
        <v>12</v>
      </c>
      <c r="N463" s="9"/>
    </row>
    <row r="464" spans="1:14" x14ac:dyDescent="0.25">
      <c r="A464" s="16" t="s">
        <v>33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16">
        <f>ROUND(SUM(B464:M464),2)</f>
        <v>0</v>
      </c>
    </row>
    <row r="465" spans="1:14" x14ac:dyDescent="0.25">
      <c r="A465" s="16" t="s">
        <v>34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16">
        <f t="shared" ref="N465:N466" si="207">ROUND(SUM(B465:M465),2)</f>
        <v>0</v>
      </c>
    </row>
    <row r="466" spans="1:14" x14ac:dyDescent="0.25">
      <c r="A466" s="16" t="s">
        <v>35</v>
      </c>
      <c r="B466" s="16">
        <f>ROUND(B464+B465,2)</f>
        <v>0</v>
      </c>
      <c r="C466" s="16">
        <f t="shared" ref="C466:M466" si="208">ROUND(C464+C465,2)</f>
        <v>0</v>
      </c>
      <c r="D466" s="16">
        <f t="shared" si="208"/>
        <v>0</v>
      </c>
      <c r="E466" s="16">
        <f t="shared" si="208"/>
        <v>0</v>
      </c>
      <c r="F466" s="16">
        <f t="shared" si="208"/>
        <v>0</v>
      </c>
      <c r="G466" s="16">
        <f t="shared" si="208"/>
        <v>0</v>
      </c>
      <c r="H466" s="16">
        <f t="shared" si="208"/>
        <v>0</v>
      </c>
      <c r="I466" s="16">
        <f t="shared" si="208"/>
        <v>0</v>
      </c>
      <c r="J466" s="16">
        <f t="shared" si="208"/>
        <v>0</v>
      </c>
      <c r="K466" s="16">
        <f t="shared" si="208"/>
        <v>0</v>
      </c>
      <c r="L466" s="16">
        <f t="shared" si="208"/>
        <v>0</v>
      </c>
      <c r="M466" s="16">
        <f t="shared" si="208"/>
        <v>0</v>
      </c>
      <c r="N466" s="16">
        <f t="shared" si="207"/>
        <v>0</v>
      </c>
    </row>
    <row r="467" spans="1:14" x14ac:dyDescent="0.25">
      <c r="A467" s="9"/>
      <c r="B467" s="14"/>
      <c r="C467" s="14"/>
      <c r="D467" s="9"/>
      <c r="E467" s="14"/>
      <c r="F467" s="9"/>
      <c r="G467" s="9"/>
      <c r="H467" s="9"/>
      <c r="I467" s="9"/>
      <c r="J467" s="14"/>
      <c r="K467" s="14"/>
      <c r="L467" s="9"/>
      <c r="M467" s="9"/>
      <c r="N467" s="9"/>
    </row>
    <row r="468" spans="1:14" x14ac:dyDescent="0.25">
      <c r="A468" s="16" t="s">
        <v>36</v>
      </c>
      <c r="B468" s="16">
        <f>ROUND((B466+(B471/3))*1.95/100+B469,2)</f>
        <v>0</v>
      </c>
      <c r="C468" s="16">
        <f t="shared" ref="C468:D468" si="209">SUM(C466+(C471/3))*1.95/100+C469</f>
        <v>0</v>
      </c>
      <c r="D468" s="16">
        <f t="shared" si="209"/>
        <v>0</v>
      </c>
      <c r="E468" s="16">
        <f>SUM(E466+(E471/3))*1.95/100+E469</f>
        <v>0</v>
      </c>
      <c r="F468" s="16">
        <f t="shared" ref="F468:M468" si="210">SUM(F466+(F471/3))*1.95/100+F469</f>
        <v>0</v>
      </c>
      <c r="G468" s="16">
        <f t="shared" si="210"/>
        <v>0</v>
      </c>
      <c r="H468" s="16">
        <f t="shared" si="210"/>
        <v>0</v>
      </c>
      <c r="I468" s="16">
        <f t="shared" si="210"/>
        <v>0</v>
      </c>
      <c r="J468" s="16">
        <f t="shared" si="210"/>
        <v>0</v>
      </c>
      <c r="K468" s="16">
        <f t="shared" si="210"/>
        <v>0</v>
      </c>
      <c r="L468" s="16">
        <f t="shared" si="210"/>
        <v>0</v>
      </c>
      <c r="M468" s="16">
        <f t="shared" si="210"/>
        <v>0</v>
      </c>
      <c r="N468" s="16">
        <f>ROUND(SUM(B468:M468),2)</f>
        <v>0</v>
      </c>
    </row>
    <row r="469" spans="1:14" x14ac:dyDescent="0.25">
      <c r="A469" s="18" t="s">
        <v>53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9"/>
    </row>
    <row r="470" spans="1:14" x14ac:dyDescent="0.25">
      <c r="A470" s="16" t="s">
        <v>37</v>
      </c>
      <c r="B470" s="2">
        <v>0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16">
        <f>ROUND(SUM(B470:M470),2)</f>
        <v>0</v>
      </c>
    </row>
    <row r="471" spans="1:14" x14ac:dyDescent="0.25">
      <c r="A471" s="16" t="s">
        <v>13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16">
        <f>ROUND(SUM(B471:M471),2)</f>
        <v>0</v>
      </c>
    </row>
    <row r="472" spans="1:14" x14ac:dyDescent="0.25">
      <c r="A472" s="9"/>
      <c r="B472" s="14"/>
      <c r="C472" s="14"/>
      <c r="D472" s="9"/>
      <c r="E472" s="14"/>
      <c r="F472" s="9"/>
      <c r="G472" s="9"/>
      <c r="H472" s="9"/>
      <c r="I472" s="9"/>
      <c r="J472" s="14"/>
      <c r="K472" s="14"/>
      <c r="L472" s="9"/>
      <c r="M472" s="9"/>
      <c r="N472" s="9"/>
    </row>
    <row r="473" spans="1:14" x14ac:dyDescent="0.25">
      <c r="A473" s="16" t="s">
        <v>0</v>
      </c>
      <c r="B473" s="16">
        <f>SUM(B466:B471)</f>
        <v>0</v>
      </c>
      <c r="C473" s="16">
        <f t="shared" ref="C473:D473" si="211">SUM(C466:C471)</f>
        <v>0</v>
      </c>
      <c r="D473" s="16">
        <f t="shared" si="211"/>
        <v>0</v>
      </c>
      <c r="E473" s="16">
        <f>SUM(E466:E471)</f>
        <v>0</v>
      </c>
      <c r="F473" s="16">
        <f t="shared" ref="F473:M473" si="212">SUM(F466:F471)</f>
        <v>0</v>
      </c>
      <c r="G473" s="16">
        <f t="shared" si="212"/>
        <v>0</v>
      </c>
      <c r="H473" s="16">
        <f t="shared" si="212"/>
        <v>0</v>
      </c>
      <c r="I473" s="16">
        <f t="shared" si="212"/>
        <v>0</v>
      </c>
      <c r="J473" s="16">
        <f t="shared" si="212"/>
        <v>0</v>
      </c>
      <c r="K473" s="16">
        <f t="shared" si="212"/>
        <v>0</v>
      </c>
      <c r="L473" s="16">
        <f t="shared" si="212"/>
        <v>0</v>
      </c>
      <c r="M473" s="16">
        <f t="shared" si="212"/>
        <v>0</v>
      </c>
      <c r="N473" s="16">
        <f>ROUND(SUM(B473:M473),2)</f>
        <v>0</v>
      </c>
    </row>
    <row r="474" spans="1:14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</row>
    <row r="475" spans="1:14" x14ac:dyDescent="0.25">
      <c r="A475" s="16" t="s">
        <v>58</v>
      </c>
      <c r="B475" s="32">
        <v>0</v>
      </c>
      <c r="C475" s="32">
        <v>0</v>
      </c>
      <c r="D475" s="32">
        <v>0</v>
      </c>
      <c r="E475" s="32">
        <v>0</v>
      </c>
      <c r="F475" s="32">
        <v>0</v>
      </c>
      <c r="G475" s="32">
        <v>0</v>
      </c>
      <c r="H475" s="32">
        <v>0</v>
      </c>
      <c r="I475" s="32">
        <v>0</v>
      </c>
      <c r="J475" s="32">
        <v>0</v>
      </c>
      <c r="K475" s="32">
        <v>0</v>
      </c>
      <c r="L475" s="32">
        <v>0</v>
      </c>
      <c r="M475" s="32">
        <v>0</v>
      </c>
      <c r="N475" s="16"/>
    </row>
    <row r="476" spans="1:14" x14ac:dyDescent="0.25">
      <c r="A476" s="16" t="s">
        <v>55</v>
      </c>
      <c r="B476" s="19">
        <f>ROUND(IFERROR(+B473*12/B475,0),2)</f>
        <v>0</v>
      </c>
      <c r="C476" s="19">
        <f t="shared" ref="C476:M476" si="213">ROUND(IFERROR(+C473*12/C475,0),2)</f>
        <v>0</v>
      </c>
      <c r="D476" s="19">
        <f t="shared" si="213"/>
        <v>0</v>
      </c>
      <c r="E476" s="19">
        <f t="shared" si="213"/>
        <v>0</v>
      </c>
      <c r="F476" s="19">
        <f t="shared" si="213"/>
        <v>0</v>
      </c>
      <c r="G476" s="19">
        <f t="shared" si="213"/>
        <v>0</v>
      </c>
      <c r="H476" s="19">
        <f t="shared" si="213"/>
        <v>0</v>
      </c>
      <c r="I476" s="19">
        <f t="shared" si="213"/>
        <v>0</v>
      </c>
      <c r="J476" s="19">
        <f t="shared" si="213"/>
        <v>0</v>
      </c>
      <c r="K476" s="19">
        <f t="shared" si="213"/>
        <v>0</v>
      </c>
      <c r="L476" s="19">
        <f t="shared" si="213"/>
        <v>0</v>
      </c>
      <c r="M476" s="19">
        <f t="shared" si="213"/>
        <v>0</v>
      </c>
      <c r="N476" s="16"/>
    </row>
    <row r="477" spans="1:14" x14ac:dyDescent="0.25">
      <c r="A477" s="16" t="s">
        <v>38</v>
      </c>
      <c r="B477" s="2">
        <v>0</v>
      </c>
      <c r="C477" s="2">
        <v>0</v>
      </c>
      <c r="D477" s="2">
        <v>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16"/>
    </row>
    <row r="478" spans="1:14" x14ac:dyDescent="0.25">
      <c r="A478" s="16" t="s">
        <v>39</v>
      </c>
      <c r="B478" s="2"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16">
        <f>SUM(B478:M478)</f>
        <v>0</v>
      </c>
    </row>
    <row r="479" spans="1:14" x14ac:dyDescent="0.25">
      <c r="A479" s="16" t="s">
        <v>18</v>
      </c>
      <c r="B479" s="19">
        <f>ROUND(IF(B478&gt;0,(B475/12),0),2)</f>
        <v>0</v>
      </c>
      <c r="C479" s="19">
        <f t="shared" ref="C479:M479" si="214">ROUND(IF(C478&gt;0,(C475/12),0),2)</f>
        <v>0</v>
      </c>
      <c r="D479" s="19">
        <f t="shared" si="214"/>
        <v>0</v>
      </c>
      <c r="E479" s="19">
        <f t="shared" si="214"/>
        <v>0</v>
      </c>
      <c r="F479" s="19">
        <f t="shared" si="214"/>
        <v>0</v>
      </c>
      <c r="G479" s="19">
        <f t="shared" si="214"/>
        <v>0</v>
      </c>
      <c r="H479" s="19">
        <f t="shared" si="214"/>
        <v>0</v>
      </c>
      <c r="I479" s="19">
        <f t="shared" si="214"/>
        <v>0</v>
      </c>
      <c r="J479" s="19">
        <f t="shared" si="214"/>
        <v>0</v>
      </c>
      <c r="K479" s="19">
        <f t="shared" si="214"/>
        <v>0</v>
      </c>
      <c r="L479" s="19">
        <f t="shared" si="214"/>
        <v>0</v>
      </c>
      <c r="M479" s="19">
        <f t="shared" si="214"/>
        <v>0</v>
      </c>
      <c r="N479" s="16">
        <f>ROUND(SUM(B479:M479),2)</f>
        <v>0</v>
      </c>
    </row>
    <row r="480" spans="1:14" x14ac:dyDescent="0.25">
      <c r="A480" s="16" t="s">
        <v>40</v>
      </c>
      <c r="B480" s="16">
        <f>ROUND(B477*B478,2)</f>
        <v>0</v>
      </c>
      <c r="C480" s="16">
        <f t="shared" ref="C480:M480" si="215">ROUND(C477*C478,2)</f>
        <v>0</v>
      </c>
      <c r="D480" s="16">
        <f t="shared" si="215"/>
        <v>0</v>
      </c>
      <c r="E480" s="16">
        <f t="shared" si="215"/>
        <v>0</v>
      </c>
      <c r="F480" s="16">
        <f t="shared" si="215"/>
        <v>0</v>
      </c>
      <c r="G480" s="16">
        <f t="shared" si="215"/>
        <v>0</v>
      </c>
      <c r="H480" s="16">
        <f t="shared" si="215"/>
        <v>0</v>
      </c>
      <c r="I480" s="16">
        <f t="shared" si="215"/>
        <v>0</v>
      </c>
      <c r="J480" s="16">
        <f t="shared" si="215"/>
        <v>0</v>
      </c>
      <c r="K480" s="16">
        <f t="shared" si="215"/>
        <v>0</v>
      </c>
      <c r="L480" s="16">
        <f t="shared" si="215"/>
        <v>0</v>
      </c>
      <c r="M480" s="16">
        <f t="shared" si="215"/>
        <v>0</v>
      </c>
      <c r="N480" s="16">
        <f t="shared" ref="N480:N481" si="216">ROUND(SUM(B480:M480),2)</f>
        <v>0</v>
      </c>
    </row>
    <row r="481" spans="1:14" x14ac:dyDescent="0.25">
      <c r="A481" s="16" t="s">
        <v>56</v>
      </c>
      <c r="B481" s="16">
        <f>ROUND(B478*B476,2)</f>
        <v>0</v>
      </c>
      <c r="C481" s="16">
        <f t="shared" ref="C481:M481" si="217">ROUND(C478*C476,2)</f>
        <v>0</v>
      </c>
      <c r="D481" s="16">
        <f t="shared" si="217"/>
        <v>0</v>
      </c>
      <c r="E481" s="16">
        <f t="shared" si="217"/>
        <v>0</v>
      </c>
      <c r="F481" s="16">
        <f t="shared" si="217"/>
        <v>0</v>
      </c>
      <c r="G481" s="16">
        <f t="shared" si="217"/>
        <v>0</v>
      </c>
      <c r="H481" s="16">
        <f t="shared" si="217"/>
        <v>0</v>
      </c>
      <c r="I481" s="16">
        <f t="shared" si="217"/>
        <v>0</v>
      </c>
      <c r="J481" s="16">
        <f t="shared" si="217"/>
        <v>0</v>
      </c>
      <c r="K481" s="16">
        <f t="shared" si="217"/>
        <v>0</v>
      </c>
      <c r="L481" s="16">
        <f t="shared" si="217"/>
        <v>0</v>
      </c>
      <c r="M481" s="16">
        <f t="shared" si="217"/>
        <v>0</v>
      </c>
      <c r="N481" s="16">
        <f t="shared" si="216"/>
        <v>0</v>
      </c>
    </row>
    <row r="482" spans="1:14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</row>
    <row r="483" spans="1:14" x14ac:dyDescent="0.25">
      <c r="A483" s="27" t="s">
        <v>41</v>
      </c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</row>
    <row r="484" spans="1:14" x14ac:dyDescent="0.25">
      <c r="A484" s="16" t="s">
        <v>42</v>
      </c>
      <c r="B484" s="14">
        <f>+B481-B480</f>
        <v>0</v>
      </c>
      <c r="C484" s="14">
        <f t="shared" ref="C484" si="218">+C481-C480</f>
        <v>0</v>
      </c>
      <c r="D484" s="14">
        <f>+D481-D480</f>
        <v>0</v>
      </c>
      <c r="E484" s="14">
        <f t="shared" ref="E484:M484" si="219">+E481-E480</f>
        <v>0</v>
      </c>
      <c r="F484" s="14">
        <f t="shared" si="219"/>
        <v>0</v>
      </c>
      <c r="G484" s="14">
        <f t="shared" si="219"/>
        <v>0</v>
      </c>
      <c r="H484" s="14">
        <f t="shared" si="219"/>
        <v>0</v>
      </c>
      <c r="I484" s="14">
        <f t="shared" si="219"/>
        <v>0</v>
      </c>
      <c r="J484" s="14">
        <f t="shared" si="219"/>
        <v>0</v>
      </c>
      <c r="K484" s="14">
        <f t="shared" si="219"/>
        <v>0</v>
      </c>
      <c r="L484" s="14">
        <f t="shared" si="219"/>
        <v>0</v>
      </c>
      <c r="M484" s="14">
        <f t="shared" si="219"/>
        <v>0</v>
      </c>
      <c r="N484" s="14"/>
    </row>
    <row r="487" spans="1:14" x14ac:dyDescent="0.25">
      <c r="A487" s="35" t="s">
        <v>54</v>
      </c>
      <c r="B487" s="35"/>
      <c r="C487" s="35"/>
      <c r="D487" s="9" t="s">
        <v>29</v>
      </c>
      <c r="E487" s="36" t="s">
        <v>30</v>
      </c>
      <c r="F487" s="37"/>
      <c r="G487" s="38"/>
      <c r="H487" s="9"/>
      <c r="I487" s="9"/>
      <c r="J487" s="9"/>
      <c r="K487" s="9"/>
      <c r="L487" s="9"/>
      <c r="M487" s="9"/>
    </row>
    <row r="488" spans="1:14" x14ac:dyDescent="0.25">
      <c r="A488" s="2" t="s">
        <v>28</v>
      </c>
      <c r="B488" s="33"/>
      <c r="C488" s="33"/>
      <c r="D488" s="9"/>
      <c r="E488" s="9"/>
      <c r="F488" s="12"/>
      <c r="G488" s="34" t="s">
        <v>31</v>
      </c>
      <c r="H488" s="34"/>
      <c r="I488" s="2"/>
      <c r="J488" s="9"/>
      <c r="K488" s="9"/>
      <c r="L488" s="9"/>
      <c r="M488" s="9"/>
    </row>
    <row r="489" spans="1:14" x14ac:dyDescent="0.25">
      <c r="A489" s="2" t="s">
        <v>32</v>
      </c>
      <c r="B489" s="9"/>
      <c r="C489" s="9"/>
      <c r="D489" s="9"/>
      <c r="E489" s="9"/>
      <c r="F489" s="12"/>
      <c r="G489" s="12"/>
      <c r="H489" s="9"/>
      <c r="I489" s="9"/>
      <c r="J489" s="9"/>
      <c r="K489" s="12"/>
      <c r="L489" s="12"/>
      <c r="M489" s="14"/>
      <c r="N489" s="7"/>
    </row>
    <row r="490" spans="1:14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 t="s">
        <v>16</v>
      </c>
    </row>
    <row r="491" spans="1:14" x14ac:dyDescent="0.25">
      <c r="A491" s="9"/>
      <c r="B491" s="14" t="s">
        <v>1</v>
      </c>
      <c r="C491" s="14" t="s">
        <v>2</v>
      </c>
      <c r="D491" s="9" t="s">
        <v>3</v>
      </c>
      <c r="E491" s="9" t="s">
        <v>4</v>
      </c>
      <c r="F491" s="9" t="s">
        <v>5</v>
      </c>
      <c r="G491" s="14" t="s">
        <v>6</v>
      </c>
      <c r="H491" s="14" t="s">
        <v>7</v>
      </c>
      <c r="I491" s="14" t="s">
        <v>8</v>
      </c>
      <c r="J491" s="14" t="s">
        <v>9</v>
      </c>
      <c r="K491" s="14" t="s">
        <v>10</v>
      </c>
      <c r="L491" s="14" t="s">
        <v>11</v>
      </c>
      <c r="M491" s="14" t="s">
        <v>12</v>
      </c>
      <c r="N491" s="9"/>
    </row>
    <row r="492" spans="1:14" x14ac:dyDescent="0.25">
      <c r="A492" s="16" t="s">
        <v>33</v>
      </c>
      <c r="B492" s="2">
        <v>0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16">
        <f>ROUND(SUM(B492:M492),2)</f>
        <v>0</v>
      </c>
    </row>
    <row r="493" spans="1:14" x14ac:dyDescent="0.25">
      <c r="A493" s="16" t="s">
        <v>34</v>
      </c>
      <c r="B493" s="2">
        <v>0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16">
        <f t="shared" ref="N493:N494" si="220">ROUND(SUM(B493:M493),2)</f>
        <v>0</v>
      </c>
    </row>
    <row r="494" spans="1:14" x14ac:dyDescent="0.25">
      <c r="A494" s="16" t="s">
        <v>35</v>
      </c>
      <c r="B494" s="16">
        <f>ROUND(B492+B493,2)</f>
        <v>0</v>
      </c>
      <c r="C494" s="16">
        <f t="shared" ref="C494:M494" si="221">ROUND(C492+C493,2)</f>
        <v>0</v>
      </c>
      <c r="D494" s="16">
        <f t="shared" si="221"/>
        <v>0</v>
      </c>
      <c r="E494" s="16">
        <f t="shared" si="221"/>
        <v>0</v>
      </c>
      <c r="F494" s="16">
        <f t="shared" si="221"/>
        <v>0</v>
      </c>
      <c r="G494" s="16">
        <f t="shared" si="221"/>
        <v>0</v>
      </c>
      <c r="H494" s="16">
        <f t="shared" si="221"/>
        <v>0</v>
      </c>
      <c r="I494" s="16">
        <f t="shared" si="221"/>
        <v>0</v>
      </c>
      <c r="J494" s="16">
        <f t="shared" si="221"/>
        <v>0</v>
      </c>
      <c r="K494" s="16">
        <f t="shared" si="221"/>
        <v>0</v>
      </c>
      <c r="L494" s="16">
        <f t="shared" si="221"/>
        <v>0</v>
      </c>
      <c r="M494" s="16">
        <f t="shared" si="221"/>
        <v>0</v>
      </c>
      <c r="N494" s="16">
        <f t="shared" si="220"/>
        <v>0</v>
      </c>
    </row>
    <row r="495" spans="1:14" x14ac:dyDescent="0.25">
      <c r="A495" s="9"/>
      <c r="B495" s="14"/>
      <c r="C495" s="14"/>
      <c r="D495" s="9"/>
      <c r="E495" s="14"/>
      <c r="F495" s="9"/>
      <c r="G495" s="9"/>
      <c r="H495" s="9"/>
      <c r="I495" s="9"/>
      <c r="J495" s="14"/>
      <c r="K495" s="14"/>
      <c r="L495" s="9"/>
      <c r="M495" s="9"/>
      <c r="N495" s="9"/>
    </row>
    <row r="496" spans="1:14" x14ac:dyDescent="0.25">
      <c r="A496" s="16" t="s">
        <v>36</v>
      </c>
      <c r="B496" s="16">
        <f>ROUND((B494+(B499/3))*1.95/100+B497,2)</f>
        <v>0</v>
      </c>
      <c r="C496" s="16">
        <f t="shared" ref="C496:D496" si="222">SUM(C494+(C499/3))*1.95/100+C497</f>
        <v>0</v>
      </c>
      <c r="D496" s="16">
        <f t="shared" si="222"/>
        <v>0</v>
      </c>
      <c r="E496" s="16">
        <f>SUM(E494+(E499/3))*1.95/100+E497</f>
        <v>0</v>
      </c>
      <c r="F496" s="16">
        <f t="shared" ref="F496:M496" si="223">SUM(F494+(F499/3))*1.95/100+F497</f>
        <v>0</v>
      </c>
      <c r="G496" s="16">
        <f t="shared" si="223"/>
        <v>0</v>
      </c>
      <c r="H496" s="16">
        <f t="shared" si="223"/>
        <v>0</v>
      </c>
      <c r="I496" s="16">
        <f t="shared" si="223"/>
        <v>0</v>
      </c>
      <c r="J496" s="16">
        <f t="shared" si="223"/>
        <v>0</v>
      </c>
      <c r="K496" s="16">
        <f t="shared" si="223"/>
        <v>0</v>
      </c>
      <c r="L496" s="16">
        <f t="shared" si="223"/>
        <v>0</v>
      </c>
      <c r="M496" s="16">
        <f t="shared" si="223"/>
        <v>0</v>
      </c>
      <c r="N496" s="16">
        <f>ROUND(SUM(B496:M496),2)</f>
        <v>0</v>
      </c>
    </row>
    <row r="497" spans="1:14" x14ac:dyDescent="0.25">
      <c r="A497" s="18" t="s">
        <v>53</v>
      </c>
      <c r="B497" s="2">
        <v>0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9"/>
    </row>
    <row r="498" spans="1:14" x14ac:dyDescent="0.25">
      <c r="A498" s="16" t="s">
        <v>37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16">
        <f>ROUND(SUM(B498:M498),2)</f>
        <v>0</v>
      </c>
    </row>
    <row r="499" spans="1:14" x14ac:dyDescent="0.25">
      <c r="A499" s="16" t="s">
        <v>13</v>
      </c>
      <c r="B499" s="2">
        <v>0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16">
        <f>ROUND(SUM(B499:M499),2)</f>
        <v>0</v>
      </c>
    </row>
    <row r="500" spans="1:14" x14ac:dyDescent="0.25">
      <c r="A500" s="9"/>
      <c r="B500" s="14"/>
      <c r="C500" s="14"/>
      <c r="D500" s="9"/>
      <c r="E500" s="14"/>
      <c r="F500" s="9"/>
      <c r="G500" s="9"/>
      <c r="H500" s="9"/>
      <c r="I500" s="9"/>
      <c r="J500" s="14"/>
      <c r="K500" s="14"/>
      <c r="L500" s="9"/>
      <c r="M500" s="9"/>
      <c r="N500" s="9"/>
    </row>
    <row r="501" spans="1:14" x14ac:dyDescent="0.25">
      <c r="A501" s="16" t="s">
        <v>0</v>
      </c>
      <c r="B501" s="16">
        <f>SUM(B494:B499)</f>
        <v>0</v>
      </c>
      <c r="C501" s="16">
        <f t="shared" ref="C501:D501" si="224">SUM(C494:C499)</f>
        <v>0</v>
      </c>
      <c r="D501" s="16">
        <f t="shared" si="224"/>
        <v>0</v>
      </c>
      <c r="E501" s="16">
        <f>SUM(E494:E499)</f>
        <v>0</v>
      </c>
      <c r="F501" s="16">
        <f t="shared" ref="F501:M501" si="225">SUM(F494:F499)</f>
        <v>0</v>
      </c>
      <c r="G501" s="16">
        <f t="shared" si="225"/>
        <v>0</v>
      </c>
      <c r="H501" s="16">
        <f t="shared" si="225"/>
        <v>0</v>
      </c>
      <c r="I501" s="16">
        <f t="shared" si="225"/>
        <v>0</v>
      </c>
      <c r="J501" s="16">
        <f t="shared" si="225"/>
        <v>0</v>
      </c>
      <c r="K501" s="16">
        <f t="shared" si="225"/>
        <v>0</v>
      </c>
      <c r="L501" s="16">
        <f t="shared" si="225"/>
        <v>0</v>
      </c>
      <c r="M501" s="16">
        <f t="shared" si="225"/>
        <v>0</v>
      </c>
      <c r="N501" s="16">
        <f>ROUND(SUM(B501:M501),2)</f>
        <v>0</v>
      </c>
    </row>
    <row r="502" spans="1:14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</row>
    <row r="503" spans="1:14" x14ac:dyDescent="0.25">
      <c r="A503" s="16" t="s">
        <v>58</v>
      </c>
      <c r="B503" s="32">
        <v>0</v>
      </c>
      <c r="C503" s="32">
        <v>0</v>
      </c>
      <c r="D503" s="32">
        <v>0</v>
      </c>
      <c r="E503" s="32">
        <v>0</v>
      </c>
      <c r="F503" s="32">
        <v>0</v>
      </c>
      <c r="G503" s="32">
        <v>0</v>
      </c>
      <c r="H503" s="32">
        <v>0</v>
      </c>
      <c r="I503" s="32">
        <v>0</v>
      </c>
      <c r="J503" s="32">
        <v>0</v>
      </c>
      <c r="K503" s="32">
        <v>0</v>
      </c>
      <c r="L503" s="32">
        <v>0</v>
      </c>
      <c r="M503" s="32">
        <v>0</v>
      </c>
      <c r="N503" s="16"/>
    </row>
    <row r="504" spans="1:14" x14ac:dyDescent="0.25">
      <c r="A504" s="16" t="s">
        <v>55</v>
      </c>
      <c r="B504" s="19">
        <f>ROUND(IFERROR(+B501*12/B503,0),2)</f>
        <v>0</v>
      </c>
      <c r="C504" s="19">
        <f t="shared" ref="C504:M504" si="226">ROUND(IFERROR(+C501*12/C503,0),2)</f>
        <v>0</v>
      </c>
      <c r="D504" s="19">
        <f t="shared" si="226"/>
        <v>0</v>
      </c>
      <c r="E504" s="19">
        <f t="shared" si="226"/>
        <v>0</v>
      </c>
      <c r="F504" s="19">
        <f t="shared" si="226"/>
        <v>0</v>
      </c>
      <c r="G504" s="19">
        <f t="shared" si="226"/>
        <v>0</v>
      </c>
      <c r="H504" s="19">
        <f t="shared" si="226"/>
        <v>0</v>
      </c>
      <c r="I504" s="19">
        <f t="shared" si="226"/>
        <v>0</v>
      </c>
      <c r="J504" s="19">
        <f t="shared" si="226"/>
        <v>0</v>
      </c>
      <c r="K504" s="19">
        <f t="shared" si="226"/>
        <v>0</v>
      </c>
      <c r="L504" s="19">
        <f t="shared" si="226"/>
        <v>0</v>
      </c>
      <c r="M504" s="19">
        <f t="shared" si="226"/>
        <v>0</v>
      </c>
      <c r="N504" s="16"/>
    </row>
    <row r="505" spans="1:14" x14ac:dyDescent="0.25">
      <c r="A505" s="16" t="s">
        <v>38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0</v>
      </c>
      <c r="H505" s="2">
        <v>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16"/>
    </row>
    <row r="506" spans="1:14" x14ac:dyDescent="0.25">
      <c r="A506" s="16" t="s">
        <v>39</v>
      </c>
      <c r="B506" s="2">
        <v>0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16">
        <f>SUM(B506:M506)</f>
        <v>0</v>
      </c>
    </row>
    <row r="507" spans="1:14" x14ac:dyDescent="0.25">
      <c r="A507" s="16" t="s">
        <v>18</v>
      </c>
      <c r="B507" s="19">
        <f>ROUND(IF(B506&gt;0,(B503/12),0),2)</f>
        <v>0</v>
      </c>
      <c r="C507" s="19">
        <f t="shared" ref="C507:M507" si="227">ROUND(IF(C506&gt;0,(C503/12),0),2)</f>
        <v>0</v>
      </c>
      <c r="D507" s="19">
        <f t="shared" si="227"/>
        <v>0</v>
      </c>
      <c r="E507" s="19">
        <f t="shared" si="227"/>
        <v>0</v>
      </c>
      <c r="F507" s="19">
        <f t="shared" si="227"/>
        <v>0</v>
      </c>
      <c r="G507" s="19">
        <f t="shared" si="227"/>
        <v>0</v>
      </c>
      <c r="H507" s="19">
        <f t="shared" si="227"/>
        <v>0</v>
      </c>
      <c r="I507" s="19">
        <f t="shared" si="227"/>
        <v>0</v>
      </c>
      <c r="J507" s="19">
        <f t="shared" si="227"/>
        <v>0</v>
      </c>
      <c r="K507" s="19">
        <f t="shared" si="227"/>
        <v>0</v>
      </c>
      <c r="L507" s="19">
        <f t="shared" si="227"/>
        <v>0</v>
      </c>
      <c r="M507" s="19">
        <f t="shared" si="227"/>
        <v>0</v>
      </c>
      <c r="N507" s="16">
        <f>ROUND(SUM(B507:M507),2)</f>
        <v>0</v>
      </c>
    </row>
    <row r="508" spans="1:14" x14ac:dyDescent="0.25">
      <c r="A508" s="16" t="s">
        <v>40</v>
      </c>
      <c r="B508" s="16">
        <f>ROUND(B505*B506,2)</f>
        <v>0</v>
      </c>
      <c r="C508" s="16">
        <f t="shared" ref="C508:M508" si="228">ROUND(C505*C506,2)</f>
        <v>0</v>
      </c>
      <c r="D508" s="16">
        <f t="shared" si="228"/>
        <v>0</v>
      </c>
      <c r="E508" s="16">
        <f t="shared" si="228"/>
        <v>0</v>
      </c>
      <c r="F508" s="16">
        <f t="shared" si="228"/>
        <v>0</v>
      </c>
      <c r="G508" s="16">
        <f t="shared" si="228"/>
        <v>0</v>
      </c>
      <c r="H508" s="16">
        <f t="shared" si="228"/>
        <v>0</v>
      </c>
      <c r="I508" s="16">
        <f t="shared" si="228"/>
        <v>0</v>
      </c>
      <c r="J508" s="16">
        <f t="shared" si="228"/>
        <v>0</v>
      </c>
      <c r="K508" s="16">
        <f t="shared" si="228"/>
        <v>0</v>
      </c>
      <c r="L508" s="16">
        <f t="shared" si="228"/>
        <v>0</v>
      </c>
      <c r="M508" s="16">
        <f t="shared" si="228"/>
        <v>0</v>
      </c>
      <c r="N508" s="16">
        <f t="shared" ref="N508:N509" si="229">ROUND(SUM(B508:M508),2)</f>
        <v>0</v>
      </c>
    </row>
    <row r="509" spans="1:14" x14ac:dyDescent="0.25">
      <c r="A509" s="16" t="s">
        <v>56</v>
      </c>
      <c r="B509" s="16">
        <f>ROUND(B506*B504,2)</f>
        <v>0</v>
      </c>
      <c r="C509" s="16">
        <f t="shared" ref="C509:M509" si="230">ROUND(C506*C504,2)</f>
        <v>0</v>
      </c>
      <c r="D509" s="16">
        <f t="shared" si="230"/>
        <v>0</v>
      </c>
      <c r="E509" s="16">
        <f t="shared" si="230"/>
        <v>0</v>
      </c>
      <c r="F509" s="16">
        <f t="shared" si="230"/>
        <v>0</v>
      </c>
      <c r="G509" s="16">
        <f t="shared" si="230"/>
        <v>0</v>
      </c>
      <c r="H509" s="16">
        <f t="shared" si="230"/>
        <v>0</v>
      </c>
      <c r="I509" s="16">
        <f t="shared" si="230"/>
        <v>0</v>
      </c>
      <c r="J509" s="16">
        <f t="shared" si="230"/>
        <v>0</v>
      </c>
      <c r="K509" s="16">
        <f t="shared" si="230"/>
        <v>0</v>
      </c>
      <c r="L509" s="16">
        <f t="shared" si="230"/>
        <v>0</v>
      </c>
      <c r="M509" s="16">
        <f t="shared" si="230"/>
        <v>0</v>
      </c>
      <c r="N509" s="16">
        <f t="shared" si="229"/>
        <v>0</v>
      </c>
    </row>
    <row r="510" spans="1:14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</row>
    <row r="511" spans="1:14" x14ac:dyDescent="0.25">
      <c r="A511" s="27" t="s">
        <v>41</v>
      </c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</row>
    <row r="512" spans="1:14" x14ac:dyDescent="0.25">
      <c r="A512" s="16" t="s">
        <v>42</v>
      </c>
      <c r="B512" s="14">
        <f>+B509-B508</f>
        <v>0</v>
      </c>
      <c r="C512" s="14">
        <f t="shared" ref="C512" si="231">+C509-C508</f>
        <v>0</v>
      </c>
      <c r="D512" s="14">
        <f>+D509-D508</f>
        <v>0</v>
      </c>
      <c r="E512" s="14">
        <f t="shared" ref="E512:M512" si="232">+E509-E508</f>
        <v>0</v>
      </c>
      <c r="F512" s="14">
        <f t="shared" si="232"/>
        <v>0</v>
      </c>
      <c r="G512" s="14">
        <f t="shared" si="232"/>
        <v>0</v>
      </c>
      <c r="H512" s="14">
        <f t="shared" si="232"/>
        <v>0</v>
      </c>
      <c r="I512" s="14">
        <f t="shared" si="232"/>
        <v>0</v>
      </c>
      <c r="J512" s="14">
        <f t="shared" si="232"/>
        <v>0</v>
      </c>
      <c r="K512" s="14">
        <f t="shared" si="232"/>
        <v>0</v>
      </c>
      <c r="L512" s="14">
        <f t="shared" si="232"/>
        <v>0</v>
      </c>
      <c r="M512" s="14">
        <f t="shared" si="232"/>
        <v>0</v>
      </c>
      <c r="N512" s="14"/>
    </row>
    <row r="515" spans="1:14" x14ac:dyDescent="0.25">
      <c r="A515" s="35" t="s">
        <v>54</v>
      </c>
      <c r="B515" s="35"/>
      <c r="C515" s="35"/>
      <c r="D515" s="9" t="s">
        <v>29</v>
      </c>
      <c r="E515" s="36" t="s">
        <v>30</v>
      </c>
      <c r="F515" s="37"/>
      <c r="G515" s="38"/>
      <c r="H515" s="9"/>
      <c r="I515" s="9"/>
      <c r="J515" s="9"/>
      <c r="K515" s="9"/>
      <c r="L515" s="9"/>
      <c r="M515" s="9"/>
    </row>
    <row r="516" spans="1:14" x14ac:dyDescent="0.25">
      <c r="A516" s="2" t="s">
        <v>28</v>
      </c>
      <c r="B516" s="33"/>
      <c r="C516" s="33"/>
      <c r="D516" s="9"/>
      <c r="E516" s="9"/>
      <c r="F516" s="12"/>
      <c r="G516" s="34" t="s">
        <v>31</v>
      </c>
      <c r="H516" s="34"/>
      <c r="I516" s="2"/>
      <c r="J516" s="9"/>
      <c r="K516" s="9"/>
      <c r="L516" s="9"/>
      <c r="M516" s="9"/>
    </row>
    <row r="517" spans="1:14" x14ac:dyDescent="0.25">
      <c r="A517" s="2" t="s">
        <v>32</v>
      </c>
      <c r="B517" s="9"/>
      <c r="C517" s="9"/>
      <c r="D517" s="9"/>
      <c r="E517" s="9"/>
      <c r="F517" s="12"/>
      <c r="G517" s="12"/>
      <c r="H517" s="9"/>
      <c r="I517" s="9"/>
      <c r="J517" s="9"/>
      <c r="K517" s="12"/>
      <c r="L517" s="12"/>
      <c r="M517" s="14"/>
      <c r="N517" s="7"/>
    </row>
    <row r="518" spans="1:14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 t="s">
        <v>16</v>
      </c>
    </row>
    <row r="519" spans="1:14" x14ac:dyDescent="0.25">
      <c r="A519" s="9"/>
      <c r="B519" s="14" t="s">
        <v>1</v>
      </c>
      <c r="C519" s="14" t="s">
        <v>2</v>
      </c>
      <c r="D519" s="9" t="s">
        <v>3</v>
      </c>
      <c r="E519" s="9" t="s">
        <v>4</v>
      </c>
      <c r="F519" s="9" t="s">
        <v>5</v>
      </c>
      <c r="G519" s="14" t="s">
        <v>6</v>
      </c>
      <c r="H519" s="14" t="s">
        <v>7</v>
      </c>
      <c r="I519" s="14" t="s">
        <v>8</v>
      </c>
      <c r="J519" s="14" t="s">
        <v>9</v>
      </c>
      <c r="K519" s="14" t="s">
        <v>10</v>
      </c>
      <c r="L519" s="14" t="s">
        <v>11</v>
      </c>
      <c r="M519" s="14" t="s">
        <v>12</v>
      </c>
      <c r="N519" s="9"/>
    </row>
    <row r="520" spans="1:14" x14ac:dyDescent="0.25">
      <c r="A520" s="16" t="s">
        <v>33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16">
        <f>ROUND(SUM(B520:M520),2)</f>
        <v>0</v>
      </c>
    </row>
    <row r="521" spans="1:14" x14ac:dyDescent="0.25">
      <c r="A521" s="16" t="s">
        <v>34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16">
        <f t="shared" ref="N521:N522" si="233">ROUND(SUM(B521:M521),2)</f>
        <v>0</v>
      </c>
    </row>
    <row r="522" spans="1:14" x14ac:dyDescent="0.25">
      <c r="A522" s="16" t="s">
        <v>35</v>
      </c>
      <c r="B522" s="16">
        <f>ROUND(B520+B521,2)</f>
        <v>0</v>
      </c>
      <c r="C522" s="16">
        <f t="shared" ref="C522:M522" si="234">ROUND(C520+C521,2)</f>
        <v>0</v>
      </c>
      <c r="D522" s="16">
        <f t="shared" si="234"/>
        <v>0</v>
      </c>
      <c r="E522" s="16">
        <f t="shared" si="234"/>
        <v>0</v>
      </c>
      <c r="F522" s="16">
        <f t="shared" si="234"/>
        <v>0</v>
      </c>
      <c r="G522" s="16">
        <f t="shared" si="234"/>
        <v>0</v>
      </c>
      <c r="H522" s="16">
        <f t="shared" si="234"/>
        <v>0</v>
      </c>
      <c r="I522" s="16">
        <f t="shared" si="234"/>
        <v>0</v>
      </c>
      <c r="J522" s="16">
        <f t="shared" si="234"/>
        <v>0</v>
      </c>
      <c r="K522" s="16">
        <f t="shared" si="234"/>
        <v>0</v>
      </c>
      <c r="L522" s="16">
        <f t="shared" si="234"/>
        <v>0</v>
      </c>
      <c r="M522" s="16">
        <f t="shared" si="234"/>
        <v>0</v>
      </c>
      <c r="N522" s="16">
        <f t="shared" si="233"/>
        <v>0</v>
      </c>
    </row>
    <row r="523" spans="1:14" x14ac:dyDescent="0.25">
      <c r="A523" s="9"/>
      <c r="B523" s="14"/>
      <c r="C523" s="14"/>
      <c r="D523" s="9"/>
      <c r="E523" s="14"/>
      <c r="F523" s="9"/>
      <c r="G523" s="9"/>
      <c r="H523" s="9"/>
      <c r="I523" s="9"/>
      <c r="J523" s="14"/>
      <c r="K523" s="14"/>
      <c r="L523" s="9"/>
      <c r="M523" s="9"/>
      <c r="N523" s="9"/>
    </row>
    <row r="524" spans="1:14" x14ac:dyDescent="0.25">
      <c r="A524" s="16" t="s">
        <v>36</v>
      </c>
      <c r="B524" s="16">
        <f>ROUND((B522+(B527/3))*1.95/100+B525,2)</f>
        <v>0</v>
      </c>
      <c r="C524" s="16">
        <f t="shared" ref="C524:D524" si="235">SUM(C522+(C527/3))*1.95/100+C525</f>
        <v>0</v>
      </c>
      <c r="D524" s="16">
        <f t="shared" si="235"/>
        <v>0</v>
      </c>
      <c r="E524" s="16">
        <f>SUM(E522+(E527/3))*1.95/100+E525</f>
        <v>0</v>
      </c>
      <c r="F524" s="16">
        <f t="shared" ref="F524:M524" si="236">SUM(F522+(F527/3))*1.95/100+F525</f>
        <v>0</v>
      </c>
      <c r="G524" s="16">
        <f t="shared" si="236"/>
        <v>0</v>
      </c>
      <c r="H524" s="16">
        <f t="shared" si="236"/>
        <v>0</v>
      </c>
      <c r="I524" s="16">
        <f t="shared" si="236"/>
        <v>0</v>
      </c>
      <c r="J524" s="16">
        <f t="shared" si="236"/>
        <v>0</v>
      </c>
      <c r="K524" s="16">
        <f t="shared" si="236"/>
        <v>0</v>
      </c>
      <c r="L524" s="16">
        <f t="shared" si="236"/>
        <v>0</v>
      </c>
      <c r="M524" s="16">
        <f t="shared" si="236"/>
        <v>0</v>
      </c>
      <c r="N524" s="16">
        <f>ROUND(SUM(B524:M524),2)</f>
        <v>0</v>
      </c>
    </row>
    <row r="525" spans="1:14" x14ac:dyDescent="0.25">
      <c r="A525" s="18" t="s">
        <v>53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9"/>
    </row>
    <row r="526" spans="1:14" x14ac:dyDescent="0.25">
      <c r="A526" s="16" t="s">
        <v>37</v>
      </c>
      <c r="B526" s="2">
        <v>0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16">
        <f>ROUND(SUM(B526:M526),2)</f>
        <v>0</v>
      </c>
    </row>
    <row r="527" spans="1:14" x14ac:dyDescent="0.25">
      <c r="A527" s="16" t="s">
        <v>13</v>
      </c>
      <c r="B527" s="2">
        <v>0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16">
        <f>ROUND(SUM(B527:M527),2)</f>
        <v>0</v>
      </c>
    </row>
    <row r="528" spans="1:14" x14ac:dyDescent="0.25">
      <c r="A528" s="9"/>
      <c r="B528" s="14"/>
      <c r="C528" s="14"/>
      <c r="D528" s="9"/>
      <c r="E528" s="14"/>
      <c r="F528" s="9"/>
      <c r="G528" s="9"/>
      <c r="H528" s="9"/>
      <c r="I528" s="9"/>
      <c r="J528" s="14"/>
      <c r="K528" s="14"/>
      <c r="L528" s="9"/>
      <c r="M528" s="9"/>
      <c r="N528" s="9"/>
    </row>
    <row r="529" spans="1:14" x14ac:dyDescent="0.25">
      <c r="A529" s="16" t="s">
        <v>0</v>
      </c>
      <c r="B529" s="16">
        <f>SUM(B522:B527)</f>
        <v>0</v>
      </c>
      <c r="C529" s="16">
        <f t="shared" ref="C529:D529" si="237">SUM(C522:C527)</f>
        <v>0</v>
      </c>
      <c r="D529" s="16">
        <f t="shared" si="237"/>
        <v>0</v>
      </c>
      <c r="E529" s="16">
        <f>SUM(E522:E527)</f>
        <v>0</v>
      </c>
      <c r="F529" s="16">
        <f t="shared" ref="F529:M529" si="238">SUM(F522:F527)</f>
        <v>0</v>
      </c>
      <c r="G529" s="16">
        <f t="shared" si="238"/>
        <v>0</v>
      </c>
      <c r="H529" s="16">
        <f t="shared" si="238"/>
        <v>0</v>
      </c>
      <c r="I529" s="16">
        <f t="shared" si="238"/>
        <v>0</v>
      </c>
      <c r="J529" s="16">
        <f t="shared" si="238"/>
        <v>0</v>
      </c>
      <c r="K529" s="16">
        <f t="shared" si="238"/>
        <v>0</v>
      </c>
      <c r="L529" s="16">
        <f t="shared" si="238"/>
        <v>0</v>
      </c>
      <c r="M529" s="16">
        <f t="shared" si="238"/>
        <v>0</v>
      </c>
      <c r="N529" s="16">
        <f>ROUND(SUM(B529:M529),2)</f>
        <v>0</v>
      </c>
    </row>
    <row r="530" spans="1:14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</row>
    <row r="531" spans="1:14" x14ac:dyDescent="0.25">
      <c r="A531" s="16" t="s">
        <v>58</v>
      </c>
      <c r="B531" s="32">
        <v>0</v>
      </c>
      <c r="C531" s="32">
        <v>0</v>
      </c>
      <c r="D531" s="32">
        <v>0</v>
      </c>
      <c r="E531" s="32">
        <v>0</v>
      </c>
      <c r="F531" s="32">
        <v>0</v>
      </c>
      <c r="G531" s="32">
        <v>0</v>
      </c>
      <c r="H531" s="32">
        <v>0</v>
      </c>
      <c r="I531" s="32">
        <v>0</v>
      </c>
      <c r="J531" s="32">
        <v>0</v>
      </c>
      <c r="K531" s="32">
        <v>0</v>
      </c>
      <c r="L531" s="32">
        <v>0</v>
      </c>
      <c r="M531" s="32">
        <v>0</v>
      </c>
      <c r="N531" s="16"/>
    </row>
    <row r="532" spans="1:14" x14ac:dyDescent="0.25">
      <c r="A532" s="16" t="s">
        <v>55</v>
      </c>
      <c r="B532" s="19">
        <f>ROUND(IFERROR(+B529*12/B531,0),2)</f>
        <v>0</v>
      </c>
      <c r="C532" s="19">
        <f t="shared" ref="C532:M532" si="239">ROUND(IFERROR(+C529*12/C531,0),2)</f>
        <v>0</v>
      </c>
      <c r="D532" s="19">
        <f t="shared" si="239"/>
        <v>0</v>
      </c>
      <c r="E532" s="19">
        <f t="shared" si="239"/>
        <v>0</v>
      </c>
      <c r="F532" s="19">
        <f t="shared" si="239"/>
        <v>0</v>
      </c>
      <c r="G532" s="19">
        <f t="shared" si="239"/>
        <v>0</v>
      </c>
      <c r="H532" s="19">
        <f t="shared" si="239"/>
        <v>0</v>
      </c>
      <c r="I532" s="19">
        <f t="shared" si="239"/>
        <v>0</v>
      </c>
      <c r="J532" s="19">
        <f t="shared" si="239"/>
        <v>0</v>
      </c>
      <c r="K532" s="19">
        <f t="shared" si="239"/>
        <v>0</v>
      </c>
      <c r="L532" s="19">
        <f t="shared" si="239"/>
        <v>0</v>
      </c>
      <c r="M532" s="19">
        <f t="shared" si="239"/>
        <v>0</v>
      </c>
      <c r="N532" s="16"/>
    </row>
    <row r="533" spans="1:14" x14ac:dyDescent="0.25">
      <c r="A533" s="16" t="s">
        <v>38</v>
      </c>
      <c r="B533" s="2">
        <v>0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16"/>
    </row>
    <row r="534" spans="1:14" x14ac:dyDescent="0.25">
      <c r="A534" s="16" t="s">
        <v>39</v>
      </c>
      <c r="B534" s="2">
        <v>0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16">
        <f>SUM(B534:M534)</f>
        <v>0</v>
      </c>
    </row>
    <row r="535" spans="1:14" x14ac:dyDescent="0.25">
      <c r="A535" s="16" t="s">
        <v>18</v>
      </c>
      <c r="B535" s="19">
        <f>ROUND(IF(B534&gt;0,(B531/12),0),2)</f>
        <v>0</v>
      </c>
      <c r="C535" s="19">
        <f t="shared" ref="C535:M535" si="240">ROUND(IF(C534&gt;0,(C531/12),0),2)</f>
        <v>0</v>
      </c>
      <c r="D535" s="19">
        <f t="shared" si="240"/>
        <v>0</v>
      </c>
      <c r="E535" s="19">
        <f t="shared" si="240"/>
        <v>0</v>
      </c>
      <c r="F535" s="19">
        <f t="shared" si="240"/>
        <v>0</v>
      </c>
      <c r="G535" s="19">
        <f t="shared" si="240"/>
        <v>0</v>
      </c>
      <c r="H535" s="19">
        <f t="shared" si="240"/>
        <v>0</v>
      </c>
      <c r="I535" s="19">
        <f t="shared" si="240"/>
        <v>0</v>
      </c>
      <c r="J535" s="19">
        <f t="shared" si="240"/>
        <v>0</v>
      </c>
      <c r="K535" s="19">
        <f t="shared" si="240"/>
        <v>0</v>
      </c>
      <c r="L535" s="19">
        <f t="shared" si="240"/>
        <v>0</v>
      </c>
      <c r="M535" s="19">
        <f t="shared" si="240"/>
        <v>0</v>
      </c>
      <c r="N535" s="16">
        <f>ROUND(SUM(B535:M535),2)</f>
        <v>0</v>
      </c>
    </row>
    <row r="536" spans="1:14" x14ac:dyDescent="0.25">
      <c r="A536" s="16" t="s">
        <v>40</v>
      </c>
      <c r="B536" s="16">
        <f>ROUND(B533*B534,2)</f>
        <v>0</v>
      </c>
      <c r="C536" s="16">
        <f t="shared" ref="C536:M536" si="241">ROUND(C533*C534,2)</f>
        <v>0</v>
      </c>
      <c r="D536" s="16">
        <f t="shared" si="241"/>
        <v>0</v>
      </c>
      <c r="E536" s="16">
        <f t="shared" si="241"/>
        <v>0</v>
      </c>
      <c r="F536" s="16">
        <f t="shared" si="241"/>
        <v>0</v>
      </c>
      <c r="G536" s="16">
        <f t="shared" si="241"/>
        <v>0</v>
      </c>
      <c r="H536" s="16">
        <f t="shared" si="241"/>
        <v>0</v>
      </c>
      <c r="I536" s="16">
        <f t="shared" si="241"/>
        <v>0</v>
      </c>
      <c r="J536" s="16">
        <f t="shared" si="241"/>
        <v>0</v>
      </c>
      <c r="K536" s="16">
        <f t="shared" si="241"/>
        <v>0</v>
      </c>
      <c r="L536" s="16">
        <f t="shared" si="241"/>
        <v>0</v>
      </c>
      <c r="M536" s="16">
        <f t="shared" si="241"/>
        <v>0</v>
      </c>
      <c r="N536" s="16">
        <f t="shared" ref="N536:N537" si="242">ROUND(SUM(B536:M536),2)</f>
        <v>0</v>
      </c>
    </row>
    <row r="537" spans="1:14" x14ac:dyDescent="0.25">
      <c r="A537" s="16" t="s">
        <v>56</v>
      </c>
      <c r="B537" s="16">
        <f>ROUND(B534*B532,2)</f>
        <v>0</v>
      </c>
      <c r="C537" s="16">
        <f t="shared" ref="C537:M537" si="243">ROUND(C534*C532,2)</f>
        <v>0</v>
      </c>
      <c r="D537" s="16">
        <f t="shared" si="243"/>
        <v>0</v>
      </c>
      <c r="E537" s="16">
        <f t="shared" si="243"/>
        <v>0</v>
      </c>
      <c r="F537" s="16">
        <f t="shared" si="243"/>
        <v>0</v>
      </c>
      <c r="G537" s="16">
        <f t="shared" si="243"/>
        <v>0</v>
      </c>
      <c r="H537" s="16">
        <f t="shared" si="243"/>
        <v>0</v>
      </c>
      <c r="I537" s="16">
        <f t="shared" si="243"/>
        <v>0</v>
      </c>
      <c r="J537" s="16">
        <f t="shared" si="243"/>
        <v>0</v>
      </c>
      <c r="K537" s="16">
        <f t="shared" si="243"/>
        <v>0</v>
      </c>
      <c r="L537" s="16">
        <f t="shared" si="243"/>
        <v>0</v>
      </c>
      <c r="M537" s="16">
        <f t="shared" si="243"/>
        <v>0</v>
      </c>
      <c r="N537" s="16">
        <f t="shared" si="242"/>
        <v>0</v>
      </c>
    </row>
    <row r="538" spans="1:14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</row>
    <row r="539" spans="1:14" x14ac:dyDescent="0.25">
      <c r="A539" s="27" t="s">
        <v>41</v>
      </c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</row>
    <row r="540" spans="1:14" x14ac:dyDescent="0.25">
      <c r="A540" s="16" t="s">
        <v>42</v>
      </c>
      <c r="B540" s="14">
        <f>+B537-B536</f>
        <v>0</v>
      </c>
      <c r="C540" s="14">
        <f t="shared" ref="C540" si="244">+C537-C536</f>
        <v>0</v>
      </c>
      <c r="D540" s="14">
        <f>+D537-D536</f>
        <v>0</v>
      </c>
      <c r="E540" s="14">
        <f t="shared" ref="E540:M540" si="245">+E537-E536</f>
        <v>0</v>
      </c>
      <c r="F540" s="14">
        <f t="shared" si="245"/>
        <v>0</v>
      </c>
      <c r="G540" s="14">
        <f t="shared" si="245"/>
        <v>0</v>
      </c>
      <c r="H540" s="14">
        <f t="shared" si="245"/>
        <v>0</v>
      </c>
      <c r="I540" s="14">
        <f t="shared" si="245"/>
        <v>0</v>
      </c>
      <c r="J540" s="14">
        <f t="shared" si="245"/>
        <v>0</v>
      </c>
      <c r="K540" s="14">
        <f t="shared" si="245"/>
        <v>0</v>
      </c>
      <c r="L540" s="14">
        <f t="shared" si="245"/>
        <v>0</v>
      </c>
      <c r="M540" s="14">
        <f t="shared" si="245"/>
        <v>0</v>
      </c>
      <c r="N540" s="14"/>
    </row>
    <row r="543" spans="1:14" x14ac:dyDescent="0.25">
      <c r="A543" s="35" t="s">
        <v>54</v>
      </c>
      <c r="B543" s="35"/>
      <c r="C543" s="35"/>
      <c r="D543" s="9" t="s">
        <v>29</v>
      </c>
      <c r="E543" s="36" t="s">
        <v>30</v>
      </c>
      <c r="F543" s="37"/>
      <c r="G543" s="38"/>
      <c r="H543" s="9"/>
      <c r="I543" s="9"/>
      <c r="J543" s="9"/>
      <c r="K543" s="9"/>
      <c r="L543" s="9"/>
      <c r="M543" s="9"/>
    </row>
    <row r="544" spans="1:14" x14ac:dyDescent="0.25">
      <c r="A544" s="2" t="s">
        <v>28</v>
      </c>
      <c r="B544" s="33"/>
      <c r="C544" s="33"/>
      <c r="D544" s="9"/>
      <c r="E544" s="9"/>
      <c r="F544" s="12"/>
      <c r="G544" s="34" t="s">
        <v>31</v>
      </c>
      <c r="H544" s="34"/>
      <c r="I544" s="2"/>
      <c r="J544" s="9"/>
      <c r="K544" s="9"/>
      <c r="L544" s="9"/>
      <c r="M544" s="9"/>
    </row>
    <row r="545" spans="1:14" x14ac:dyDescent="0.25">
      <c r="A545" s="2" t="s">
        <v>32</v>
      </c>
      <c r="B545" s="9"/>
      <c r="C545" s="9"/>
      <c r="D545" s="9"/>
      <c r="E545" s="9"/>
      <c r="F545" s="12"/>
      <c r="G545" s="12"/>
      <c r="H545" s="9"/>
      <c r="I545" s="9"/>
      <c r="J545" s="9"/>
      <c r="K545" s="12"/>
      <c r="L545" s="12"/>
      <c r="M545" s="14"/>
      <c r="N545" s="7"/>
    </row>
    <row r="546" spans="1:14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 t="s">
        <v>16</v>
      </c>
    </row>
    <row r="547" spans="1:14" x14ac:dyDescent="0.25">
      <c r="A547" s="9"/>
      <c r="B547" s="14" t="s">
        <v>1</v>
      </c>
      <c r="C547" s="14" t="s">
        <v>2</v>
      </c>
      <c r="D547" s="9" t="s">
        <v>3</v>
      </c>
      <c r="E547" s="9" t="s">
        <v>4</v>
      </c>
      <c r="F547" s="9" t="s">
        <v>5</v>
      </c>
      <c r="G547" s="14" t="s">
        <v>6</v>
      </c>
      <c r="H547" s="14" t="s">
        <v>7</v>
      </c>
      <c r="I547" s="14" t="s">
        <v>8</v>
      </c>
      <c r="J547" s="14" t="s">
        <v>9</v>
      </c>
      <c r="K547" s="14" t="s">
        <v>10</v>
      </c>
      <c r="L547" s="14" t="s">
        <v>11</v>
      </c>
      <c r="M547" s="14" t="s">
        <v>12</v>
      </c>
      <c r="N547" s="9"/>
    </row>
    <row r="548" spans="1:14" x14ac:dyDescent="0.25">
      <c r="A548" s="16" t="s">
        <v>33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16">
        <f>ROUND(SUM(B548:M548),2)</f>
        <v>0</v>
      </c>
    </row>
    <row r="549" spans="1:14" x14ac:dyDescent="0.25">
      <c r="A549" s="16" t="s">
        <v>34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16">
        <f t="shared" ref="N549:N550" si="246">ROUND(SUM(B549:M549),2)</f>
        <v>0</v>
      </c>
    </row>
    <row r="550" spans="1:14" x14ac:dyDescent="0.25">
      <c r="A550" s="16" t="s">
        <v>35</v>
      </c>
      <c r="B550" s="16">
        <f>ROUND(B548+B549,2)</f>
        <v>0</v>
      </c>
      <c r="C550" s="16">
        <f t="shared" ref="C550:M550" si="247">ROUND(C548+C549,2)</f>
        <v>0</v>
      </c>
      <c r="D550" s="16">
        <f t="shared" si="247"/>
        <v>0</v>
      </c>
      <c r="E550" s="16">
        <f t="shared" si="247"/>
        <v>0</v>
      </c>
      <c r="F550" s="16">
        <f t="shared" si="247"/>
        <v>0</v>
      </c>
      <c r="G550" s="16">
        <f t="shared" si="247"/>
        <v>0</v>
      </c>
      <c r="H550" s="16">
        <f t="shared" si="247"/>
        <v>0</v>
      </c>
      <c r="I550" s="16">
        <f t="shared" si="247"/>
        <v>0</v>
      </c>
      <c r="J550" s="16">
        <f t="shared" si="247"/>
        <v>0</v>
      </c>
      <c r="K550" s="16">
        <f t="shared" si="247"/>
        <v>0</v>
      </c>
      <c r="L550" s="16">
        <f t="shared" si="247"/>
        <v>0</v>
      </c>
      <c r="M550" s="16">
        <f t="shared" si="247"/>
        <v>0</v>
      </c>
      <c r="N550" s="16">
        <f t="shared" si="246"/>
        <v>0</v>
      </c>
    </row>
    <row r="551" spans="1:14" x14ac:dyDescent="0.25">
      <c r="A551" s="9"/>
      <c r="B551" s="14"/>
      <c r="C551" s="14"/>
      <c r="D551" s="9"/>
      <c r="E551" s="14"/>
      <c r="F551" s="9"/>
      <c r="G551" s="9"/>
      <c r="H551" s="9"/>
      <c r="I551" s="9"/>
      <c r="J551" s="14"/>
      <c r="K551" s="14"/>
      <c r="L551" s="9"/>
      <c r="M551" s="9"/>
      <c r="N551" s="9"/>
    </row>
    <row r="552" spans="1:14" x14ac:dyDescent="0.25">
      <c r="A552" s="16" t="s">
        <v>36</v>
      </c>
      <c r="B552" s="16">
        <f>ROUND((B550+(B555/3))*1.95/100+B553,2)</f>
        <v>0</v>
      </c>
      <c r="C552" s="16">
        <f t="shared" ref="C552:D552" si="248">SUM(C550+(C555/3))*1.95/100+C553</f>
        <v>0</v>
      </c>
      <c r="D552" s="16">
        <f t="shared" si="248"/>
        <v>0</v>
      </c>
      <c r="E552" s="16">
        <f>SUM(E550+(E555/3))*1.95/100+E553</f>
        <v>0</v>
      </c>
      <c r="F552" s="16">
        <f t="shared" ref="F552:M552" si="249">SUM(F550+(F555/3))*1.95/100+F553</f>
        <v>0</v>
      </c>
      <c r="G552" s="16">
        <f t="shared" si="249"/>
        <v>0</v>
      </c>
      <c r="H552" s="16">
        <f t="shared" si="249"/>
        <v>0</v>
      </c>
      <c r="I552" s="16">
        <f t="shared" si="249"/>
        <v>0</v>
      </c>
      <c r="J552" s="16">
        <f t="shared" si="249"/>
        <v>0</v>
      </c>
      <c r="K552" s="16">
        <f t="shared" si="249"/>
        <v>0</v>
      </c>
      <c r="L552" s="16">
        <f t="shared" si="249"/>
        <v>0</v>
      </c>
      <c r="M552" s="16">
        <f t="shared" si="249"/>
        <v>0</v>
      </c>
      <c r="N552" s="16">
        <f>ROUND(SUM(B552:M552),2)</f>
        <v>0</v>
      </c>
    </row>
    <row r="553" spans="1:14" x14ac:dyDescent="0.25">
      <c r="A553" s="18" t="s">
        <v>53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9"/>
    </row>
    <row r="554" spans="1:14" x14ac:dyDescent="0.25">
      <c r="A554" s="16" t="s">
        <v>37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0</v>
      </c>
      <c r="N554" s="16">
        <f>ROUND(SUM(B554:M554),2)</f>
        <v>0</v>
      </c>
    </row>
    <row r="555" spans="1:14" x14ac:dyDescent="0.25">
      <c r="A555" s="16" t="s">
        <v>13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16">
        <f>ROUND(SUM(B555:M555),2)</f>
        <v>0</v>
      </c>
    </row>
    <row r="556" spans="1:14" x14ac:dyDescent="0.25">
      <c r="A556" s="9"/>
      <c r="B556" s="14"/>
      <c r="C556" s="14"/>
      <c r="D556" s="9"/>
      <c r="E556" s="14"/>
      <c r="F556" s="9"/>
      <c r="G556" s="9"/>
      <c r="H556" s="9"/>
      <c r="I556" s="9"/>
      <c r="J556" s="14"/>
      <c r="K556" s="14"/>
      <c r="L556" s="9"/>
      <c r="M556" s="9"/>
      <c r="N556" s="9"/>
    </row>
    <row r="557" spans="1:14" x14ac:dyDescent="0.25">
      <c r="A557" s="16" t="s">
        <v>0</v>
      </c>
      <c r="B557" s="16">
        <f>SUM(B550:B555)</f>
        <v>0</v>
      </c>
      <c r="C557" s="16">
        <f t="shared" ref="C557:D557" si="250">SUM(C550:C555)</f>
        <v>0</v>
      </c>
      <c r="D557" s="16">
        <f t="shared" si="250"/>
        <v>0</v>
      </c>
      <c r="E557" s="16">
        <f>SUM(E550:E555)</f>
        <v>0</v>
      </c>
      <c r="F557" s="16">
        <f t="shared" ref="F557:M557" si="251">SUM(F550:F555)</f>
        <v>0</v>
      </c>
      <c r="G557" s="16">
        <f t="shared" si="251"/>
        <v>0</v>
      </c>
      <c r="H557" s="16">
        <f t="shared" si="251"/>
        <v>0</v>
      </c>
      <c r="I557" s="16">
        <f t="shared" si="251"/>
        <v>0</v>
      </c>
      <c r="J557" s="16">
        <f t="shared" si="251"/>
        <v>0</v>
      </c>
      <c r="K557" s="16">
        <f t="shared" si="251"/>
        <v>0</v>
      </c>
      <c r="L557" s="16">
        <f t="shared" si="251"/>
        <v>0</v>
      </c>
      <c r="M557" s="16">
        <f t="shared" si="251"/>
        <v>0</v>
      </c>
      <c r="N557" s="16">
        <f>ROUND(SUM(B557:M557),2)</f>
        <v>0</v>
      </c>
    </row>
    <row r="558" spans="1:14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</row>
    <row r="559" spans="1:14" x14ac:dyDescent="0.25">
      <c r="A559" s="16" t="s">
        <v>58</v>
      </c>
      <c r="B559" s="32">
        <v>0</v>
      </c>
      <c r="C559" s="32">
        <v>0</v>
      </c>
      <c r="D559" s="32">
        <v>0</v>
      </c>
      <c r="E559" s="32">
        <v>0</v>
      </c>
      <c r="F559" s="32">
        <v>0</v>
      </c>
      <c r="G559" s="32">
        <v>0</v>
      </c>
      <c r="H559" s="32">
        <v>0</v>
      </c>
      <c r="I559" s="32">
        <v>0</v>
      </c>
      <c r="J559" s="32">
        <v>0</v>
      </c>
      <c r="K559" s="32">
        <v>0</v>
      </c>
      <c r="L559" s="32">
        <v>0</v>
      </c>
      <c r="M559" s="32">
        <v>0</v>
      </c>
      <c r="N559" s="16"/>
    </row>
    <row r="560" spans="1:14" x14ac:dyDescent="0.25">
      <c r="A560" s="16" t="s">
        <v>55</v>
      </c>
      <c r="B560" s="19">
        <f>ROUND(IFERROR(+B557*12/B559,0),2)</f>
        <v>0</v>
      </c>
      <c r="C560" s="19">
        <f t="shared" ref="C560:M560" si="252">ROUND(IFERROR(+C557*12/C559,0),2)</f>
        <v>0</v>
      </c>
      <c r="D560" s="19">
        <f t="shared" si="252"/>
        <v>0</v>
      </c>
      <c r="E560" s="19">
        <f t="shared" si="252"/>
        <v>0</v>
      </c>
      <c r="F560" s="19">
        <f t="shared" si="252"/>
        <v>0</v>
      </c>
      <c r="G560" s="19">
        <f t="shared" si="252"/>
        <v>0</v>
      </c>
      <c r="H560" s="19">
        <f t="shared" si="252"/>
        <v>0</v>
      </c>
      <c r="I560" s="19">
        <f t="shared" si="252"/>
        <v>0</v>
      </c>
      <c r="J560" s="19">
        <f t="shared" si="252"/>
        <v>0</v>
      </c>
      <c r="K560" s="19">
        <f t="shared" si="252"/>
        <v>0</v>
      </c>
      <c r="L560" s="19">
        <f t="shared" si="252"/>
        <v>0</v>
      </c>
      <c r="M560" s="19">
        <f t="shared" si="252"/>
        <v>0</v>
      </c>
      <c r="N560" s="16"/>
    </row>
    <row r="561" spans="1:14" x14ac:dyDescent="0.25">
      <c r="A561" s="16" t="s">
        <v>38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16"/>
    </row>
    <row r="562" spans="1:14" x14ac:dyDescent="0.25">
      <c r="A562" s="16" t="s">
        <v>39</v>
      </c>
      <c r="B562" s="2">
        <v>0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16">
        <f>SUM(B562:M562)</f>
        <v>0</v>
      </c>
    </row>
    <row r="563" spans="1:14" x14ac:dyDescent="0.25">
      <c r="A563" s="16" t="s">
        <v>18</v>
      </c>
      <c r="B563" s="19">
        <f>ROUND(IF(B562&gt;0,(B559/12),0),2)</f>
        <v>0</v>
      </c>
      <c r="C563" s="19">
        <f t="shared" ref="C563:M563" si="253">ROUND(IF(C562&gt;0,(C559/12),0),2)</f>
        <v>0</v>
      </c>
      <c r="D563" s="19">
        <f t="shared" si="253"/>
        <v>0</v>
      </c>
      <c r="E563" s="19">
        <f t="shared" si="253"/>
        <v>0</v>
      </c>
      <c r="F563" s="19">
        <f t="shared" si="253"/>
        <v>0</v>
      </c>
      <c r="G563" s="19">
        <f t="shared" si="253"/>
        <v>0</v>
      </c>
      <c r="H563" s="19">
        <f t="shared" si="253"/>
        <v>0</v>
      </c>
      <c r="I563" s="19">
        <f t="shared" si="253"/>
        <v>0</v>
      </c>
      <c r="J563" s="19">
        <f t="shared" si="253"/>
        <v>0</v>
      </c>
      <c r="K563" s="19">
        <f t="shared" si="253"/>
        <v>0</v>
      </c>
      <c r="L563" s="19">
        <f t="shared" si="253"/>
        <v>0</v>
      </c>
      <c r="M563" s="19">
        <f t="shared" si="253"/>
        <v>0</v>
      </c>
      <c r="N563" s="16">
        <f>ROUND(SUM(B563:M563),2)</f>
        <v>0</v>
      </c>
    </row>
    <row r="564" spans="1:14" x14ac:dyDescent="0.25">
      <c r="A564" s="16" t="s">
        <v>40</v>
      </c>
      <c r="B564" s="16">
        <f>ROUND(B561*B562,2)</f>
        <v>0</v>
      </c>
      <c r="C564" s="16">
        <f t="shared" ref="C564:M564" si="254">ROUND(C561*C562,2)</f>
        <v>0</v>
      </c>
      <c r="D564" s="16">
        <f t="shared" si="254"/>
        <v>0</v>
      </c>
      <c r="E564" s="16">
        <f t="shared" si="254"/>
        <v>0</v>
      </c>
      <c r="F564" s="16">
        <f t="shared" si="254"/>
        <v>0</v>
      </c>
      <c r="G564" s="16">
        <f t="shared" si="254"/>
        <v>0</v>
      </c>
      <c r="H564" s="16">
        <f t="shared" si="254"/>
        <v>0</v>
      </c>
      <c r="I564" s="16">
        <f t="shared" si="254"/>
        <v>0</v>
      </c>
      <c r="J564" s="16">
        <f t="shared" si="254"/>
        <v>0</v>
      </c>
      <c r="K564" s="16">
        <f t="shared" si="254"/>
        <v>0</v>
      </c>
      <c r="L564" s="16">
        <f t="shared" si="254"/>
        <v>0</v>
      </c>
      <c r="M564" s="16">
        <f t="shared" si="254"/>
        <v>0</v>
      </c>
      <c r="N564" s="16">
        <f t="shared" ref="N564:N565" si="255">ROUND(SUM(B564:M564),2)</f>
        <v>0</v>
      </c>
    </row>
    <row r="565" spans="1:14" x14ac:dyDescent="0.25">
      <c r="A565" s="16" t="s">
        <v>56</v>
      </c>
      <c r="B565" s="16">
        <f>ROUND(B562*B560,2)</f>
        <v>0</v>
      </c>
      <c r="C565" s="16">
        <f t="shared" ref="C565:M565" si="256">ROUND(C562*C560,2)</f>
        <v>0</v>
      </c>
      <c r="D565" s="16">
        <f t="shared" si="256"/>
        <v>0</v>
      </c>
      <c r="E565" s="16">
        <f t="shared" si="256"/>
        <v>0</v>
      </c>
      <c r="F565" s="16">
        <f t="shared" si="256"/>
        <v>0</v>
      </c>
      <c r="G565" s="16">
        <f t="shared" si="256"/>
        <v>0</v>
      </c>
      <c r="H565" s="16">
        <f t="shared" si="256"/>
        <v>0</v>
      </c>
      <c r="I565" s="16">
        <f t="shared" si="256"/>
        <v>0</v>
      </c>
      <c r="J565" s="16">
        <f t="shared" si="256"/>
        <v>0</v>
      </c>
      <c r="K565" s="16">
        <f t="shared" si="256"/>
        <v>0</v>
      </c>
      <c r="L565" s="16">
        <f t="shared" si="256"/>
        <v>0</v>
      </c>
      <c r="M565" s="16">
        <f t="shared" si="256"/>
        <v>0</v>
      </c>
      <c r="N565" s="16">
        <f t="shared" si="255"/>
        <v>0</v>
      </c>
    </row>
    <row r="566" spans="1:14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</row>
    <row r="567" spans="1:14" x14ac:dyDescent="0.25">
      <c r="A567" s="27" t="s">
        <v>41</v>
      </c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</row>
    <row r="568" spans="1:14" x14ac:dyDescent="0.25">
      <c r="A568" s="16" t="s">
        <v>42</v>
      </c>
      <c r="B568" s="14">
        <f>+B565-B564</f>
        <v>0</v>
      </c>
      <c r="C568" s="14">
        <f t="shared" ref="C568" si="257">+C565-C564</f>
        <v>0</v>
      </c>
      <c r="D568" s="14">
        <f>+D565-D564</f>
        <v>0</v>
      </c>
      <c r="E568" s="14">
        <f t="shared" ref="E568:M568" si="258">+E565-E564</f>
        <v>0</v>
      </c>
      <c r="F568" s="14">
        <f t="shared" si="258"/>
        <v>0</v>
      </c>
      <c r="G568" s="14">
        <f t="shared" si="258"/>
        <v>0</v>
      </c>
      <c r="H568" s="14">
        <f t="shared" si="258"/>
        <v>0</v>
      </c>
      <c r="I568" s="14">
        <f t="shared" si="258"/>
        <v>0</v>
      </c>
      <c r="J568" s="14">
        <f t="shared" si="258"/>
        <v>0</v>
      </c>
      <c r="K568" s="14">
        <f t="shared" si="258"/>
        <v>0</v>
      </c>
      <c r="L568" s="14">
        <f t="shared" si="258"/>
        <v>0</v>
      </c>
      <c r="M568" s="14">
        <f t="shared" si="258"/>
        <v>0</v>
      </c>
      <c r="N568" s="14"/>
    </row>
    <row r="572" spans="1:14" x14ac:dyDescent="0.25">
      <c r="A572" s="35" t="s">
        <v>54</v>
      </c>
      <c r="B572" s="35"/>
      <c r="C572" s="35"/>
      <c r="D572" s="9" t="s">
        <v>29</v>
      </c>
      <c r="E572" s="36" t="s">
        <v>30</v>
      </c>
      <c r="F572" s="37"/>
      <c r="G572" s="38"/>
      <c r="H572" s="9"/>
      <c r="I572" s="9"/>
      <c r="J572" s="9"/>
      <c r="K572" s="9"/>
      <c r="L572" s="9"/>
      <c r="M572" s="9"/>
    </row>
    <row r="573" spans="1:14" x14ac:dyDescent="0.25">
      <c r="A573" s="2" t="s">
        <v>28</v>
      </c>
      <c r="B573" s="33"/>
      <c r="C573" s="33"/>
      <c r="D573" s="9"/>
      <c r="E573" s="9"/>
      <c r="F573" s="12"/>
      <c r="G573" s="34" t="s">
        <v>31</v>
      </c>
      <c r="H573" s="34"/>
      <c r="I573" s="2"/>
      <c r="J573" s="9"/>
      <c r="K573" s="9"/>
      <c r="L573" s="9"/>
      <c r="M573" s="9"/>
    </row>
    <row r="574" spans="1:14" x14ac:dyDescent="0.25">
      <c r="A574" s="2" t="s">
        <v>32</v>
      </c>
      <c r="B574" s="9"/>
      <c r="C574" s="9"/>
      <c r="D574" s="9"/>
      <c r="E574" s="9"/>
      <c r="F574" s="12"/>
      <c r="G574" s="12"/>
      <c r="H574" s="9"/>
      <c r="I574" s="9"/>
      <c r="J574" s="9"/>
      <c r="K574" s="12"/>
      <c r="L574" s="12"/>
      <c r="M574" s="14"/>
      <c r="N574" s="7"/>
    </row>
    <row r="575" spans="1:14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 t="s">
        <v>16</v>
      </c>
    </row>
    <row r="576" spans="1:14" x14ac:dyDescent="0.25">
      <c r="A576" s="9"/>
      <c r="B576" s="14" t="s">
        <v>1</v>
      </c>
      <c r="C576" s="14" t="s">
        <v>2</v>
      </c>
      <c r="D576" s="9" t="s">
        <v>3</v>
      </c>
      <c r="E576" s="9" t="s">
        <v>4</v>
      </c>
      <c r="F576" s="9" t="s">
        <v>5</v>
      </c>
      <c r="G576" s="14" t="s">
        <v>6</v>
      </c>
      <c r="H576" s="14" t="s">
        <v>7</v>
      </c>
      <c r="I576" s="14" t="s">
        <v>8</v>
      </c>
      <c r="J576" s="14" t="s">
        <v>9</v>
      </c>
      <c r="K576" s="14" t="s">
        <v>10</v>
      </c>
      <c r="L576" s="14" t="s">
        <v>11</v>
      </c>
      <c r="M576" s="14" t="s">
        <v>12</v>
      </c>
      <c r="N576" s="9"/>
    </row>
    <row r="577" spans="1:14" x14ac:dyDescent="0.25">
      <c r="A577" s="16" t="s">
        <v>33</v>
      </c>
      <c r="B577" s="2">
        <v>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16">
        <f>ROUND(SUM(B577:M577),2)</f>
        <v>0</v>
      </c>
    </row>
    <row r="578" spans="1:14" x14ac:dyDescent="0.25">
      <c r="A578" s="16" t="s">
        <v>34</v>
      </c>
      <c r="B578" s="2">
        <v>0</v>
      </c>
      <c r="C578" s="2">
        <v>0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</v>
      </c>
      <c r="M578" s="2">
        <v>0</v>
      </c>
      <c r="N578" s="16">
        <f t="shared" ref="N578:N579" si="259">ROUND(SUM(B578:M578),2)</f>
        <v>0</v>
      </c>
    </row>
    <row r="579" spans="1:14" x14ac:dyDescent="0.25">
      <c r="A579" s="16" t="s">
        <v>35</v>
      </c>
      <c r="B579" s="16">
        <f>ROUND(B577+B578,2)</f>
        <v>0</v>
      </c>
      <c r="C579" s="16">
        <f t="shared" ref="C579:M579" si="260">ROUND(C577+C578,2)</f>
        <v>0</v>
      </c>
      <c r="D579" s="16">
        <f t="shared" si="260"/>
        <v>0</v>
      </c>
      <c r="E579" s="16">
        <f t="shared" si="260"/>
        <v>0</v>
      </c>
      <c r="F579" s="16">
        <f t="shared" si="260"/>
        <v>0</v>
      </c>
      <c r="G579" s="16">
        <f t="shared" si="260"/>
        <v>0</v>
      </c>
      <c r="H579" s="16">
        <f t="shared" si="260"/>
        <v>0</v>
      </c>
      <c r="I579" s="16">
        <f t="shared" si="260"/>
        <v>0</v>
      </c>
      <c r="J579" s="16">
        <f t="shared" si="260"/>
        <v>0</v>
      </c>
      <c r="K579" s="16">
        <f t="shared" si="260"/>
        <v>0</v>
      </c>
      <c r="L579" s="16">
        <f t="shared" si="260"/>
        <v>0</v>
      </c>
      <c r="M579" s="16">
        <f t="shared" si="260"/>
        <v>0</v>
      </c>
      <c r="N579" s="16">
        <f t="shared" si="259"/>
        <v>0</v>
      </c>
    </row>
    <row r="580" spans="1:14" x14ac:dyDescent="0.25">
      <c r="A580" s="9"/>
      <c r="B580" s="14"/>
      <c r="C580" s="14"/>
      <c r="D580" s="9"/>
      <c r="E580" s="14"/>
      <c r="F580" s="9"/>
      <c r="G580" s="9"/>
      <c r="H580" s="9"/>
      <c r="I580" s="9"/>
      <c r="J580" s="14"/>
      <c r="K580" s="14"/>
      <c r="L580" s="9"/>
      <c r="M580" s="9"/>
      <c r="N580" s="9"/>
    </row>
    <row r="581" spans="1:14" x14ac:dyDescent="0.25">
      <c r="A581" s="16" t="s">
        <v>36</v>
      </c>
      <c r="B581" s="16">
        <f>ROUND((B579+(B584/3))*1.95/100+B582,2)</f>
        <v>0</v>
      </c>
      <c r="C581" s="16">
        <f t="shared" ref="C581:D581" si="261">SUM(C579+(C584/3))*1.95/100+C582</f>
        <v>0</v>
      </c>
      <c r="D581" s="16">
        <f t="shared" si="261"/>
        <v>0</v>
      </c>
      <c r="E581" s="16">
        <f>SUM(E579+(E584/3))*1.95/100+E582</f>
        <v>0</v>
      </c>
      <c r="F581" s="16">
        <f t="shared" ref="F581:M581" si="262">SUM(F579+(F584/3))*1.95/100+F582</f>
        <v>0</v>
      </c>
      <c r="G581" s="16">
        <f t="shared" si="262"/>
        <v>0</v>
      </c>
      <c r="H581" s="16">
        <f t="shared" si="262"/>
        <v>0</v>
      </c>
      <c r="I581" s="16">
        <f t="shared" si="262"/>
        <v>0</v>
      </c>
      <c r="J581" s="16">
        <f t="shared" si="262"/>
        <v>0</v>
      </c>
      <c r="K581" s="16">
        <f t="shared" si="262"/>
        <v>0</v>
      </c>
      <c r="L581" s="16">
        <f t="shared" si="262"/>
        <v>0</v>
      </c>
      <c r="M581" s="16">
        <f t="shared" si="262"/>
        <v>0</v>
      </c>
      <c r="N581" s="16">
        <f>ROUND(SUM(B581:M581),2)</f>
        <v>0</v>
      </c>
    </row>
    <row r="582" spans="1:14" x14ac:dyDescent="0.25">
      <c r="A582" s="18" t="s">
        <v>53</v>
      </c>
      <c r="B582" s="2">
        <v>0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9"/>
    </row>
    <row r="583" spans="1:14" x14ac:dyDescent="0.25">
      <c r="A583" s="16" t="s">
        <v>37</v>
      </c>
      <c r="B583" s="2">
        <v>0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16">
        <f>ROUND(SUM(B583:M583),2)</f>
        <v>0</v>
      </c>
    </row>
    <row r="584" spans="1:14" x14ac:dyDescent="0.25">
      <c r="A584" s="16" t="s">
        <v>13</v>
      </c>
      <c r="B584" s="2">
        <v>0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16">
        <f>ROUND(SUM(B584:M584),2)</f>
        <v>0</v>
      </c>
    </row>
    <row r="585" spans="1:14" x14ac:dyDescent="0.25">
      <c r="A585" s="9"/>
      <c r="B585" s="14"/>
      <c r="C585" s="14"/>
      <c r="D585" s="9"/>
      <c r="E585" s="14"/>
      <c r="F585" s="9"/>
      <c r="G585" s="9"/>
      <c r="H585" s="9"/>
      <c r="I585" s="9"/>
      <c r="J585" s="14"/>
      <c r="K585" s="14"/>
      <c r="L585" s="9"/>
      <c r="M585" s="9"/>
      <c r="N585" s="9"/>
    </row>
    <row r="586" spans="1:14" x14ac:dyDescent="0.25">
      <c r="A586" s="16" t="s">
        <v>0</v>
      </c>
      <c r="B586" s="16">
        <f>SUM(B579:B584)</f>
        <v>0</v>
      </c>
      <c r="C586" s="16">
        <f t="shared" ref="C586:D586" si="263">SUM(C579:C584)</f>
        <v>0</v>
      </c>
      <c r="D586" s="16">
        <f t="shared" si="263"/>
        <v>0</v>
      </c>
      <c r="E586" s="16">
        <f>SUM(E579:E584)</f>
        <v>0</v>
      </c>
      <c r="F586" s="16">
        <f t="shared" ref="F586:M586" si="264">SUM(F579:F584)</f>
        <v>0</v>
      </c>
      <c r="G586" s="16">
        <f t="shared" si="264"/>
        <v>0</v>
      </c>
      <c r="H586" s="16">
        <f t="shared" si="264"/>
        <v>0</v>
      </c>
      <c r="I586" s="16">
        <f t="shared" si="264"/>
        <v>0</v>
      </c>
      <c r="J586" s="16">
        <f t="shared" si="264"/>
        <v>0</v>
      </c>
      <c r="K586" s="16">
        <f t="shared" si="264"/>
        <v>0</v>
      </c>
      <c r="L586" s="16">
        <f t="shared" si="264"/>
        <v>0</v>
      </c>
      <c r="M586" s="16">
        <f t="shared" si="264"/>
        <v>0</v>
      </c>
      <c r="N586" s="16">
        <f>ROUND(SUM(B586:M586),2)</f>
        <v>0</v>
      </c>
    </row>
    <row r="587" spans="1:14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</row>
    <row r="588" spans="1:14" x14ac:dyDescent="0.25">
      <c r="A588" s="16" t="s">
        <v>58</v>
      </c>
      <c r="B588" s="32">
        <v>0</v>
      </c>
      <c r="C588" s="32">
        <v>0</v>
      </c>
      <c r="D588" s="32">
        <v>0</v>
      </c>
      <c r="E588" s="32">
        <v>0</v>
      </c>
      <c r="F588" s="32">
        <v>0</v>
      </c>
      <c r="G588" s="32">
        <v>0</v>
      </c>
      <c r="H588" s="32">
        <v>0</v>
      </c>
      <c r="I588" s="32">
        <v>0</v>
      </c>
      <c r="J588" s="32">
        <v>0</v>
      </c>
      <c r="K588" s="32">
        <v>0</v>
      </c>
      <c r="L588" s="32">
        <v>0</v>
      </c>
      <c r="M588" s="32">
        <v>0</v>
      </c>
      <c r="N588" s="16"/>
    </row>
    <row r="589" spans="1:14" x14ac:dyDescent="0.25">
      <c r="A589" s="16" t="s">
        <v>55</v>
      </c>
      <c r="B589" s="19">
        <f>ROUND(IFERROR(+B586*12/B588,0),2)</f>
        <v>0</v>
      </c>
      <c r="C589" s="19">
        <f t="shared" ref="C589:M589" si="265">ROUND(IFERROR(+C586*12/C588,0),2)</f>
        <v>0</v>
      </c>
      <c r="D589" s="19">
        <f t="shared" si="265"/>
        <v>0</v>
      </c>
      <c r="E589" s="19">
        <f t="shared" si="265"/>
        <v>0</v>
      </c>
      <c r="F589" s="19">
        <f t="shared" si="265"/>
        <v>0</v>
      </c>
      <c r="G589" s="19">
        <f t="shared" si="265"/>
        <v>0</v>
      </c>
      <c r="H589" s="19">
        <f t="shared" si="265"/>
        <v>0</v>
      </c>
      <c r="I589" s="19">
        <f t="shared" si="265"/>
        <v>0</v>
      </c>
      <c r="J589" s="19">
        <f t="shared" si="265"/>
        <v>0</v>
      </c>
      <c r="K589" s="19">
        <f t="shared" si="265"/>
        <v>0</v>
      </c>
      <c r="L589" s="19">
        <f t="shared" si="265"/>
        <v>0</v>
      </c>
      <c r="M589" s="19">
        <f t="shared" si="265"/>
        <v>0</v>
      </c>
      <c r="N589" s="16"/>
    </row>
    <row r="590" spans="1:14" x14ac:dyDescent="0.25">
      <c r="A590" s="16" t="s">
        <v>38</v>
      </c>
      <c r="B590" s="2">
        <v>0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16"/>
    </row>
    <row r="591" spans="1:14" x14ac:dyDescent="0.25">
      <c r="A591" s="16" t="s">
        <v>39</v>
      </c>
      <c r="B591" s="2">
        <v>0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16">
        <f>SUM(B591:M591)</f>
        <v>0</v>
      </c>
    </row>
    <row r="592" spans="1:14" x14ac:dyDescent="0.25">
      <c r="A592" s="16" t="s">
        <v>18</v>
      </c>
      <c r="B592" s="19">
        <f>ROUND(IF(B591&gt;0,(B588/12),0),2)</f>
        <v>0</v>
      </c>
      <c r="C592" s="19">
        <f t="shared" ref="C592:M592" si="266">ROUND(IF(C591&gt;0,(C588/12),0),2)</f>
        <v>0</v>
      </c>
      <c r="D592" s="19">
        <f t="shared" si="266"/>
        <v>0</v>
      </c>
      <c r="E592" s="19">
        <f t="shared" si="266"/>
        <v>0</v>
      </c>
      <c r="F592" s="19">
        <f t="shared" si="266"/>
        <v>0</v>
      </c>
      <c r="G592" s="19">
        <f t="shared" si="266"/>
        <v>0</v>
      </c>
      <c r="H592" s="19">
        <f t="shared" si="266"/>
        <v>0</v>
      </c>
      <c r="I592" s="19">
        <f t="shared" si="266"/>
        <v>0</v>
      </c>
      <c r="J592" s="19">
        <f t="shared" si="266"/>
        <v>0</v>
      </c>
      <c r="K592" s="19">
        <f t="shared" si="266"/>
        <v>0</v>
      </c>
      <c r="L592" s="19">
        <f t="shared" si="266"/>
        <v>0</v>
      </c>
      <c r="M592" s="19">
        <f t="shared" si="266"/>
        <v>0</v>
      </c>
      <c r="N592" s="16">
        <f>ROUND(SUM(B592:M592),2)</f>
        <v>0</v>
      </c>
    </row>
    <row r="593" spans="1:14" x14ac:dyDescent="0.25">
      <c r="A593" s="16" t="s">
        <v>40</v>
      </c>
      <c r="B593" s="16">
        <f>ROUND(B590*B591,2)</f>
        <v>0</v>
      </c>
      <c r="C593" s="16">
        <f t="shared" ref="C593:M593" si="267">ROUND(C590*C591,2)</f>
        <v>0</v>
      </c>
      <c r="D593" s="16">
        <f t="shared" si="267"/>
        <v>0</v>
      </c>
      <c r="E593" s="16">
        <f t="shared" si="267"/>
        <v>0</v>
      </c>
      <c r="F593" s="16">
        <f t="shared" si="267"/>
        <v>0</v>
      </c>
      <c r="G593" s="16">
        <f t="shared" si="267"/>
        <v>0</v>
      </c>
      <c r="H593" s="16">
        <f t="shared" si="267"/>
        <v>0</v>
      </c>
      <c r="I593" s="16">
        <f t="shared" si="267"/>
        <v>0</v>
      </c>
      <c r="J593" s="16">
        <f t="shared" si="267"/>
        <v>0</v>
      </c>
      <c r="K593" s="16">
        <f t="shared" si="267"/>
        <v>0</v>
      </c>
      <c r="L593" s="16">
        <f t="shared" si="267"/>
        <v>0</v>
      </c>
      <c r="M593" s="16">
        <f t="shared" si="267"/>
        <v>0</v>
      </c>
      <c r="N593" s="16">
        <f t="shared" ref="N593:N594" si="268">ROUND(SUM(B593:M593),2)</f>
        <v>0</v>
      </c>
    </row>
    <row r="594" spans="1:14" x14ac:dyDescent="0.25">
      <c r="A594" s="16" t="s">
        <v>56</v>
      </c>
      <c r="B594" s="16">
        <f>ROUND(B591*B589,2)</f>
        <v>0</v>
      </c>
      <c r="C594" s="16">
        <f t="shared" ref="C594:M594" si="269">ROUND(C591*C589,2)</f>
        <v>0</v>
      </c>
      <c r="D594" s="16">
        <f t="shared" si="269"/>
        <v>0</v>
      </c>
      <c r="E594" s="16">
        <f t="shared" si="269"/>
        <v>0</v>
      </c>
      <c r="F594" s="16">
        <f t="shared" si="269"/>
        <v>0</v>
      </c>
      <c r="G594" s="16">
        <f t="shared" si="269"/>
        <v>0</v>
      </c>
      <c r="H594" s="16">
        <f t="shared" si="269"/>
        <v>0</v>
      </c>
      <c r="I594" s="16">
        <f t="shared" si="269"/>
        <v>0</v>
      </c>
      <c r="J594" s="16">
        <f t="shared" si="269"/>
        <v>0</v>
      </c>
      <c r="K594" s="16">
        <f t="shared" si="269"/>
        <v>0</v>
      </c>
      <c r="L594" s="16">
        <f t="shared" si="269"/>
        <v>0</v>
      </c>
      <c r="M594" s="16">
        <f t="shared" si="269"/>
        <v>0</v>
      </c>
      <c r="N594" s="16">
        <f t="shared" si="268"/>
        <v>0</v>
      </c>
    </row>
    <row r="595" spans="1:14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</row>
    <row r="596" spans="1:14" x14ac:dyDescent="0.25">
      <c r="A596" s="27" t="s">
        <v>41</v>
      </c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</row>
    <row r="597" spans="1:14" x14ac:dyDescent="0.25">
      <c r="A597" s="16" t="s">
        <v>42</v>
      </c>
      <c r="B597" s="14">
        <f>+B594-B593</f>
        <v>0</v>
      </c>
      <c r="C597" s="14">
        <f t="shared" ref="C597" si="270">+C594-C593</f>
        <v>0</v>
      </c>
      <c r="D597" s="14">
        <f>+D594-D593</f>
        <v>0</v>
      </c>
      <c r="E597" s="14">
        <f t="shared" ref="E597:M597" si="271">+E594-E593</f>
        <v>0</v>
      </c>
      <c r="F597" s="14">
        <f t="shared" si="271"/>
        <v>0</v>
      </c>
      <c r="G597" s="14">
        <f t="shared" si="271"/>
        <v>0</v>
      </c>
      <c r="H597" s="14">
        <f t="shared" si="271"/>
        <v>0</v>
      </c>
      <c r="I597" s="14">
        <f t="shared" si="271"/>
        <v>0</v>
      </c>
      <c r="J597" s="14">
        <f t="shared" si="271"/>
        <v>0</v>
      </c>
      <c r="K597" s="14">
        <f t="shared" si="271"/>
        <v>0</v>
      </c>
      <c r="L597" s="14">
        <f t="shared" si="271"/>
        <v>0</v>
      </c>
      <c r="M597" s="14">
        <f t="shared" si="271"/>
        <v>0</v>
      </c>
      <c r="N597" s="14"/>
    </row>
    <row r="598" spans="1:14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</row>
    <row r="599" spans="1:14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</row>
    <row r="600" spans="1:14" x14ac:dyDescent="0.25">
      <c r="A600" s="35" t="s">
        <v>54</v>
      </c>
      <c r="B600" s="35"/>
      <c r="C600" s="35"/>
      <c r="D600" s="9" t="s">
        <v>29</v>
      </c>
      <c r="E600" s="36" t="s">
        <v>30</v>
      </c>
      <c r="F600" s="37"/>
      <c r="G600" s="38"/>
      <c r="H600" s="9"/>
      <c r="I600" s="9"/>
      <c r="J600" s="9"/>
      <c r="K600" s="9"/>
      <c r="L600" s="9"/>
      <c r="M600" s="9"/>
    </row>
    <row r="601" spans="1:14" x14ac:dyDescent="0.25">
      <c r="A601" s="2" t="s">
        <v>28</v>
      </c>
      <c r="B601" s="33"/>
      <c r="C601" s="33"/>
      <c r="D601" s="9"/>
      <c r="E601" s="9"/>
      <c r="F601" s="12"/>
      <c r="G601" s="34" t="s">
        <v>31</v>
      </c>
      <c r="H601" s="34"/>
      <c r="I601" s="2"/>
      <c r="J601" s="9"/>
      <c r="K601" s="9"/>
      <c r="L601" s="9"/>
      <c r="M601" s="9"/>
    </row>
    <row r="602" spans="1:14" x14ac:dyDescent="0.25">
      <c r="A602" s="2" t="s">
        <v>32</v>
      </c>
      <c r="B602" s="9"/>
      <c r="C602" s="9"/>
      <c r="D602" s="9"/>
      <c r="E602" s="9"/>
      <c r="F602" s="12"/>
      <c r="G602" s="12"/>
      <c r="H602" s="9"/>
      <c r="I602" s="9"/>
      <c r="J602" s="9"/>
      <c r="K602" s="12"/>
      <c r="L602" s="12"/>
      <c r="M602" s="14"/>
      <c r="N602" s="7"/>
    </row>
    <row r="603" spans="1:14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 t="s">
        <v>16</v>
      </c>
    </row>
    <row r="604" spans="1:14" x14ac:dyDescent="0.25">
      <c r="A604" s="9"/>
      <c r="B604" s="14" t="s">
        <v>1</v>
      </c>
      <c r="C604" s="14" t="s">
        <v>2</v>
      </c>
      <c r="D604" s="9" t="s">
        <v>3</v>
      </c>
      <c r="E604" s="9" t="s">
        <v>4</v>
      </c>
      <c r="F604" s="9" t="s">
        <v>5</v>
      </c>
      <c r="G604" s="14" t="s">
        <v>6</v>
      </c>
      <c r="H604" s="14" t="s">
        <v>7</v>
      </c>
      <c r="I604" s="14" t="s">
        <v>8</v>
      </c>
      <c r="J604" s="14" t="s">
        <v>9</v>
      </c>
      <c r="K604" s="14" t="s">
        <v>10</v>
      </c>
      <c r="L604" s="14" t="s">
        <v>11</v>
      </c>
      <c r="M604" s="14" t="s">
        <v>12</v>
      </c>
      <c r="N604" s="9"/>
    </row>
    <row r="605" spans="1:14" x14ac:dyDescent="0.25">
      <c r="A605" s="16" t="s">
        <v>33</v>
      </c>
      <c r="B605" s="2">
        <v>0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16">
        <f>ROUND(SUM(B605:M605),2)</f>
        <v>0</v>
      </c>
    </row>
    <row r="606" spans="1:14" x14ac:dyDescent="0.25">
      <c r="A606" s="16" t="s">
        <v>34</v>
      </c>
      <c r="B606" s="2">
        <v>0</v>
      </c>
      <c r="C606" s="2">
        <v>0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16">
        <f t="shared" ref="N606:N607" si="272">ROUND(SUM(B606:M606),2)</f>
        <v>0</v>
      </c>
    </row>
    <row r="607" spans="1:14" x14ac:dyDescent="0.25">
      <c r="A607" s="16" t="s">
        <v>35</v>
      </c>
      <c r="B607" s="16">
        <f>ROUND(B605+B606,2)</f>
        <v>0</v>
      </c>
      <c r="C607" s="16">
        <f t="shared" ref="C607:M607" si="273">ROUND(C605+C606,2)</f>
        <v>0</v>
      </c>
      <c r="D607" s="16">
        <f t="shared" si="273"/>
        <v>0</v>
      </c>
      <c r="E607" s="16">
        <f t="shared" si="273"/>
        <v>0</v>
      </c>
      <c r="F607" s="16">
        <f t="shared" si="273"/>
        <v>0</v>
      </c>
      <c r="G607" s="16">
        <f t="shared" si="273"/>
        <v>0</v>
      </c>
      <c r="H607" s="16">
        <f t="shared" si="273"/>
        <v>0</v>
      </c>
      <c r="I607" s="16">
        <f t="shared" si="273"/>
        <v>0</v>
      </c>
      <c r="J607" s="16">
        <f t="shared" si="273"/>
        <v>0</v>
      </c>
      <c r="K607" s="16">
        <f t="shared" si="273"/>
        <v>0</v>
      </c>
      <c r="L607" s="16">
        <f t="shared" si="273"/>
        <v>0</v>
      </c>
      <c r="M607" s="16">
        <f t="shared" si="273"/>
        <v>0</v>
      </c>
      <c r="N607" s="16">
        <f t="shared" si="272"/>
        <v>0</v>
      </c>
    </row>
    <row r="608" spans="1:14" x14ac:dyDescent="0.25">
      <c r="A608" s="9"/>
      <c r="B608" s="14"/>
      <c r="C608" s="14"/>
      <c r="D608" s="9"/>
      <c r="E608" s="14"/>
      <c r="F608" s="9"/>
      <c r="G608" s="9"/>
      <c r="H608" s="9"/>
      <c r="I608" s="9"/>
      <c r="J608" s="14"/>
      <c r="K608" s="14"/>
      <c r="L608" s="9"/>
      <c r="M608" s="9"/>
      <c r="N608" s="9"/>
    </row>
    <row r="609" spans="1:14" x14ac:dyDescent="0.25">
      <c r="A609" s="16" t="s">
        <v>36</v>
      </c>
      <c r="B609" s="16">
        <f>ROUND((B607+(B612/3))*1.95/100+B610,2)</f>
        <v>0</v>
      </c>
      <c r="C609" s="16">
        <f t="shared" ref="C609:D609" si="274">SUM(C607+(C612/3))*1.95/100+C610</f>
        <v>0</v>
      </c>
      <c r="D609" s="16">
        <f t="shared" si="274"/>
        <v>0</v>
      </c>
      <c r="E609" s="16">
        <f>SUM(E607+(E612/3))*1.95/100+E610</f>
        <v>0</v>
      </c>
      <c r="F609" s="16">
        <f t="shared" ref="F609:M609" si="275">SUM(F607+(F612/3))*1.95/100+F610</f>
        <v>0</v>
      </c>
      <c r="G609" s="16">
        <f t="shared" si="275"/>
        <v>0</v>
      </c>
      <c r="H609" s="16">
        <f t="shared" si="275"/>
        <v>0</v>
      </c>
      <c r="I609" s="16">
        <f t="shared" si="275"/>
        <v>0</v>
      </c>
      <c r="J609" s="16">
        <f t="shared" si="275"/>
        <v>0</v>
      </c>
      <c r="K609" s="16">
        <f t="shared" si="275"/>
        <v>0</v>
      </c>
      <c r="L609" s="16">
        <f t="shared" si="275"/>
        <v>0</v>
      </c>
      <c r="M609" s="16">
        <f t="shared" si="275"/>
        <v>0</v>
      </c>
      <c r="N609" s="16">
        <f>ROUND(SUM(B609:M609),2)</f>
        <v>0</v>
      </c>
    </row>
    <row r="610" spans="1:14" x14ac:dyDescent="0.25">
      <c r="A610" s="18" t="s">
        <v>53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  <c r="M610" s="2">
        <v>0</v>
      </c>
      <c r="N610" s="9"/>
    </row>
    <row r="611" spans="1:14" x14ac:dyDescent="0.25">
      <c r="A611" s="16" t="s">
        <v>37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16">
        <f>ROUND(SUM(B611:M611),2)</f>
        <v>0</v>
      </c>
    </row>
    <row r="612" spans="1:14" x14ac:dyDescent="0.25">
      <c r="A612" s="16" t="s">
        <v>13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16">
        <f>ROUND(SUM(B612:M612),2)</f>
        <v>0</v>
      </c>
    </row>
    <row r="613" spans="1:14" x14ac:dyDescent="0.25">
      <c r="A613" s="9"/>
      <c r="B613" s="14"/>
      <c r="C613" s="14"/>
      <c r="D613" s="9"/>
      <c r="E613" s="14"/>
      <c r="F613" s="9"/>
      <c r="G613" s="9"/>
      <c r="H613" s="9"/>
      <c r="I613" s="9"/>
      <c r="J613" s="14"/>
      <c r="K613" s="14"/>
      <c r="L613" s="9"/>
      <c r="M613" s="9"/>
      <c r="N613" s="9"/>
    </row>
    <row r="614" spans="1:14" x14ac:dyDescent="0.25">
      <c r="A614" s="16" t="s">
        <v>0</v>
      </c>
      <c r="B614" s="16">
        <f>SUM(B607:B612)</f>
        <v>0</v>
      </c>
      <c r="C614" s="16">
        <f t="shared" ref="C614:D614" si="276">SUM(C607:C612)</f>
        <v>0</v>
      </c>
      <c r="D614" s="16">
        <f t="shared" si="276"/>
        <v>0</v>
      </c>
      <c r="E614" s="16">
        <f>SUM(E607:E612)</f>
        <v>0</v>
      </c>
      <c r="F614" s="16">
        <f t="shared" ref="F614:M614" si="277">SUM(F607:F612)</f>
        <v>0</v>
      </c>
      <c r="G614" s="16">
        <f t="shared" si="277"/>
        <v>0</v>
      </c>
      <c r="H614" s="16">
        <f t="shared" si="277"/>
        <v>0</v>
      </c>
      <c r="I614" s="16">
        <f t="shared" si="277"/>
        <v>0</v>
      </c>
      <c r="J614" s="16">
        <f t="shared" si="277"/>
        <v>0</v>
      </c>
      <c r="K614" s="16">
        <f t="shared" si="277"/>
        <v>0</v>
      </c>
      <c r="L614" s="16">
        <f t="shared" si="277"/>
        <v>0</v>
      </c>
      <c r="M614" s="16">
        <f t="shared" si="277"/>
        <v>0</v>
      </c>
      <c r="N614" s="16">
        <f>ROUND(SUM(B614:M614),2)</f>
        <v>0</v>
      </c>
    </row>
    <row r="615" spans="1:14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</row>
    <row r="616" spans="1:14" x14ac:dyDescent="0.25">
      <c r="A616" s="16" t="s">
        <v>58</v>
      </c>
      <c r="B616" s="32">
        <v>0</v>
      </c>
      <c r="C616" s="32">
        <v>0</v>
      </c>
      <c r="D616" s="32">
        <v>0</v>
      </c>
      <c r="E616" s="32">
        <v>0</v>
      </c>
      <c r="F616" s="32">
        <v>0</v>
      </c>
      <c r="G616" s="32">
        <v>0</v>
      </c>
      <c r="H616" s="32">
        <v>0</v>
      </c>
      <c r="I616" s="32">
        <v>0</v>
      </c>
      <c r="J616" s="32">
        <v>0</v>
      </c>
      <c r="K616" s="32">
        <v>0</v>
      </c>
      <c r="L616" s="32">
        <v>0</v>
      </c>
      <c r="M616" s="32">
        <v>0</v>
      </c>
      <c r="N616" s="16"/>
    </row>
    <row r="617" spans="1:14" x14ac:dyDescent="0.25">
      <c r="A617" s="16" t="s">
        <v>55</v>
      </c>
      <c r="B617" s="19">
        <f>ROUND(IFERROR(+B614*12/B616,0),2)</f>
        <v>0</v>
      </c>
      <c r="C617" s="19">
        <f t="shared" ref="C617:M617" si="278">ROUND(IFERROR(+C614*12/C616,0),2)</f>
        <v>0</v>
      </c>
      <c r="D617" s="19">
        <f t="shared" si="278"/>
        <v>0</v>
      </c>
      <c r="E617" s="19">
        <f t="shared" si="278"/>
        <v>0</v>
      </c>
      <c r="F617" s="19">
        <f t="shared" si="278"/>
        <v>0</v>
      </c>
      <c r="G617" s="19">
        <f t="shared" si="278"/>
        <v>0</v>
      </c>
      <c r="H617" s="19">
        <f t="shared" si="278"/>
        <v>0</v>
      </c>
      <c r="I617" s="19">
        <f t="shared" si="278"/>
        <v>0</v>
      </c>
      <c r="J617" s="19">
        <f t="shared" si="278"/>
        <v>0</v>
      </c>
      <c r="K617" s="19">
        <f t="shared" si="278"/>
        <v>0</v>
      </c>
      <c r="L617" s="19">
        <f t="shared" si="278"/>
        <v>0</v>
      </c>
      <c r="M617" s="19">
        <f t="shared" si="278"/>
        <v>0</v>
      </c>
      <c r="N617" s="16"/>
    </row>
    <row r="618" spans="1:14" x14ac:dyDescent="0.25">
      <c r="A618" s="16" t="s">
        <v>38</v>
      </c>
      <c r="B618" s="2">
        <v>0</v>
      </c>
      <c r="C618" s="2">
        <v>0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16"/>
    </row>
    <row r="619" spans="1:14" x14ac:dyDescent="0.25">
      <c r="A619" s="16" t="s">
        <v>39</v>
      </c>
      <c r="B619" s="2">
        <v>0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16">
        <f>SUM(B619:M619)</f>
        <v>0</v>
      </c>
    </row>
    <row r="620" spans="1:14" x14ac:dyDescent="0.25">
      <c r="A620" s="16" t="s">
        <v>18</v>
      </c>
      <c r="B620" s="19">
        <f>ROUND(IF(B619&gt;0,(B616/12),0),2)</f>
        <v>0</v>
      </c>
      <c r="C620" s="19">
        <f t="shared" ref="C620:M620" si="279">ROUND(IF(C619&gt;0,(C616/12),0),2)</f>
        <v>0</v>
      </c>
      <c r="D620" s="19">
        <f t="shared" si="279"/>
        <v>0</v>
      </c>
      <c r="E620" s="19">
        <f t="shared" si="279"/>
        <v>0</v>
      </c>
      <c r="F620" s="19">
        <f t="shared" si="279"/>
        <v>0</v>
      </c>
      <c r="G620" s="19">
        <f t="shared" si="279"/>
        <v>0</v>
      </c>
      <c r="H620" s="19">
        <f t="shared" si="279"/>
        <v>0</v>
      </c>
      <c r="I620" s="19">
        <f t="shared" si="279"/>
        <v>0</v>
      </c>
      <c r="J620" s="19">
        <f t="shared" si="279"/>
        <v>0</v>
      </c>
      <c r="K620" s="19">
        <f t="shared" si="279"/>
        <v>0</v>
      </c>
      <c r="L620" s="19">
        <f t="shared" si="279"/>
        <v>0</v>
      </c>
      <c r="M620" s="19">
        <f t="shared" si="279"/>
        <v>0</v>
      </c>
      <c r="N620" s="16">
        <f>ROUND(SUM(B620:M620),2)</f>
        <v>0</v>
      </c>
    </row>
    <row r="621" spans="1:14" x14ac:dyDescent="0.25">
      <c r="A621" s="16" t="s">
        <v>40</v>
      </c>
      <c r="B621" s="16">
        <f>ROUND(B618*B619,2)</f>
        <v>0</v>
      </c>
      <c r="C621" s="16">
        <f t="shared" ref="C621:M621" si="280">ROUND(C618*C619,2)</f>
        <v>0</v>
      </c>
      <c r="D621" s="16">
        <f t="shared" si="280"/>
        <v>0</v>
      </c>
      <c r="E621" s="16">
        <f t="shared" si="280"/>
        <v>0</v>
      </c>
      <c r="F621" s="16">
        <f t="shared" si="280"/>
        <v>0</v>
      </c>
      <c r="G621" s="16">
        <f t="shared" si="280"/>
        <v>0</v>
      </c>
      <c r="H621" s="16">
        <f t="shared" si="280"/>
        <v>0</v>
      </c>
      <c r="I621" s="16">
        <f t="shared" si="280"/>
        <v>0</v>
      </c>
      <c r="J621" s="16">
        <f t="shared" si="280"/>
        <v>0</v>
      </c>
      <c r="K621" s="16">
        <f t="shared" si="280"/>
        <v>0</v>
      </c>
      <c r="L621" s="16">
        <f t="shared" si="280"/>
        <v>0</v>
      </c>
      <c r="M621" s="16">
        <f t="shared" si="280"/>
        <v>0</v>
      </c>
      <c r="N621" s="16">
        <f t="shared" ref="N621:N622" si="281">ROUND(SUM(B621:M621),2)</f>
        <v>0</v>
      </c>
    </row>
    <row r="622" spans="1:14" x14ac:dyDescent="0.25">
      <c r="A622" s="16" t="s">
        <v>56</v>
      </c>
      <c r="B622" s="16">
        <f>ROUND(B619*B617,2)</f>
        <v>0</v>
      </c>
      <c r="C622" s="16">
        <f t="shared" ref="C622:M622" si="282">ROUND(C619*C617,2)</f>
        <v>0</v>
      </c>
      <c r="D622" s="16">
        <f t="shared" si="282"/>
        <v>0</v>
      </c>
      <c r="E622" s="16">
        <f t="shared" si="282"/>
        <v>0</v>
      </c>
      <c r="F622" s="16">
        <f t="shared" si="282"/>
        <v>0</v>
      </c>
      <c r="G622" s="16">
        <f t="shared" si="282"/>
        <v>0</v>
      </c>
      <c r="H622" s="16">
        <f t="shared" si="282"/>
        <v>0</v>
      </c>
      <c r="I622" s="16">
        <f t="shared" si="282"/>
        <v>0</v>
      </c>
      <c r="J622" s="16">
        <f t="shared" si="282"/>
        <v>0</v>
      </c>
      <c r="K622" s="16">
        <f t="shared" si="282"/>
        <v>0</v>
      </c>
      <c r="L622" s="16">
        <f t="shared" si="282"/>
        <v>0</v>
      </c>
      <c r="M622" s="16">
        <f t="shared" si="282"/>
        <v>0</v>
      </c>
      <c r="N622" s="16">
        <f t="shared" si="281"/>
        <v>0</v>
      </c>
    </row>
    <row r="623" spans="1:14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</row>
    <row r="624" spans="1:14" x14ac:dyDescent="0.25">
      <c r="A624" s="27" t="s">
        <v>41</v>
      </c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1:14" x14ac:dyDescent="0.25">
      <c r="A625" s="16" t="s">
        <v>42</v>
      </c>
      <c r="B625" s="14">
        <f>+B622-B621</f>
        <v>0</v>
      </c>
      <c r="C625" s="14">
        <f t="shared" ref="C625" si="283">+C622-C621</f>
        <v>0</v>
      </c>
      <c r="D625" s="14">
        <f>+D622-D621</f>
        <v>0</v>
      </c>
      <c r="E625" s="14">
        <f t="shared" ref="E625:M625" si="284">+E622-E621</f>
        <v>0</v>
      </c>
      <c r="F625" s="14">
        <f t="shared" si="284"/>
        <v>0</v>
      </c>
      <c r="G625" s="14">
        <f t="shared" si="284"/>
        <v>0</v>
      </c>
      <c r="H625" s="14">
        <f t="shared" si="284"/>
        <v>0</v>
      </c>
      <c r="I625" s="14">
        <f t="shared" si="284"/>
        <v>0</v>
      </c>
      <c r="J625" s="14">
        <f t="shared" si="284"/>
        <v>0</v>
      </c>
      <c r="K625" s="14">
        <f t="shared" si="284"/>
        <v>0</v>
      </c>
      <c r="L625" s="14">
        <f t="shared" si="284"/>
        <v>0</v>
      </c>
      <c r="M625" s="14">
        <f t="shared" si="284"/>
        <v>0</v>
      </c>
      <c r="N625" s="14"/>
    </row>
    <row r="628" spans="1:14" x14ac:dyDescent="0.25">
      <c r="A628" s="35" t="s">
        <v>54</v>
      </c>
      <c r="B628" s="35"/>
      <c r="C628" s="35"/>
      <c r="D628" s="9" t="s">
        <v>29</v>
      </c>
      <c r="E628" s="36" t="s">
        <v>30</v>
      </c>
      <c r="F628" s="37"/>
      <c r="G628" s="38"/>
      <c r="H628" s="9"/>
      <c r="I628" s="9"/>
      <c r="J628" s="9"/>
      <c r="K628" s="9"/>
      <c r="L628" s="9"/>
      <c r="M628" s="9"/>
    </row>
    <row r="629" spans="1:14" x14ac:dyDescent="0.25">
      <c r="A629" s="2" t="s">
        <v>28</v>
      </c>
      <c r="B629" s="33"/>
      <c r="C629" s="33"/>
      <c r="D629" s="9"/>
      <c r="E629" s="9"/>
      <c r="F629" s="12"/>
      <c r="G629" s="34" t="s">
        <v>31</v>
      </c>
      <c r="H629" s="34"/>
      <c r="I629" s="2"/>
      <c r="J629" s="9"/>
      <c r="K629" s="9"/>
      <c r="L629" s="9"/>
      <c r="M629" s="9"/>
    </row>
    <row r="630" spans="1:14" x14ac:dyDescent="0.25">
      <c r="A630" s="2" t="s">
        <v>32</v>
      </c>
      <c r="B630" s="9"/>
      <c r="C630" s="9"/>
      <c r="D630" s="9"/>
      <c r="E630" s="9"/>
      <c r="F630" s="12"/>
      <c r="G630" s="12"/>
      <c r="H630" s="9"/>
      <c r="I630" s="9"/>
      <c r="J630" s="9"/>
      <c r="K630" s="12"/>
      <c r="L630" s="12"/>
      <c r="M630" s="14"/>
      <c r="N630" s="7"/>
    </row>
    <row r="631" spans="1:14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 t="s">
        <v>16</v>
      </c>
    </row>
    <row r="632" spans="1:14" x14ac:dyDescent="0.25">
      <c r="A632" s="9"/>
      <c r="B632" s="14" t="s">
        <v>1</v>
      </c>
      <c r="C632" s="14" t="s">
        <v>2</v>
      </c>
      <c r="D632" s="9" t="s">
        <v>3</v>
      </c>
      <c r="E632" s="9" t="s">
        <v>4</v>
      </c>
      <c r="F632" s="9" t="s">
        <v>5</v>
      </c>
      <c r="G632" s="14" t="s">
        <v>6</v>
      </c>
      <c r="H632" s="14" t="s">
        <v>7</v>
      </c>
      <c r="I632" s="14" t="s">
        <v>8</v>
      </c>
      <c r="J632" s="14" t="s">
        <v>9</v>
      </c>
      <c r="K632" s="14" t="s">
        <v>10</v>
      </c>
      <c r="L632" s="14" t="s">
        <v>11</v>
      </c>
      <c r="M632" s="14" t="s">
        <v>12</v>
      </c>
      <c r="N632" s="9"/>
    </row>
    <row r="633" spans="1:14" x14ac:dyDescent="0.25">
      <c r="A633" s="16" t="s">
        <v>33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16">
        <f>ROUND(SUM(B633:M633),2)</f>
        <v>0</v>
      </c>
    </row>
    <row r="634" spans="1:14" x14ac:dyDescent="0.25">
      <c r="A634" s="16" t="s">
        <v>34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16">
        <f t="shared" ref="N634:N635" si="285">ROUND(SUM(B634:M634),2)</f>
        <v>0</v>
      </c>
    </row>
    <row r="635" spans="1:14" x14ac:dyDescent="0.25">
      <c r="A635" s="16" t="s">
        <v>35</v>
      </c>
      <c r="B635" s="16">
        <f>ROUND(B633+B634,2)</f>
        <v>0</v>
      </c>
      <c r="C635" s="16">
        <f t="shared" ref="C635:M635" si="286">ROUND(C633+C634,2)</f>
        <v>0</v>
      </c>
      <c r="D635" s="16">
        <f t="shared" si="286"/>
        <v>0</v>
      </c>
      <c r="E635" s="16">
        <f t="shared" si="286"/>
        <v>0</v>
      </c>
      <c r="F635" s="16">
        <f t="shared" si="286"/>
        <v>0</v>
      </c>
      <c r="G635" s="16">
        <f t="shared" si="286"/>
        <v>0</v>
      </c>
      <c r="H635" s="16">
        <f t="shared" si="286"/>
        <v>0</v>
      </c>
      <c r="I635" s="16">
        <f t="shared" si="286"/>
        <v>0</v>
      </c>
      <c r="J635" s="16">
        <f t="shared" si="286"/>
        <v>0</v>
      </c>
      <c r="K635" s="16">
        <f t="shared" si="286"/>
        <v>0</v>
      </c>
      <c r="L635" s="16">
        <f t="shared" si="286"/>
        <v>0</v>
      </c>
      <c r="M635" s="16">
        <f t="shared" si="286"/>
        <v>0</v>
      </c>
      <c r="N635" s="16">
        <f t="shared" si="285"/>
        <v>0</v>
      </c>
    </row>
    <row r="636" spans="1:14" x14ac:dyDescent="0.25">
      <c r="A636" s="9"/>
      <c r="B636" s="14"/>
      <c r="C636" s="14"/>
      <c r="D636" s="9"/>
      <c r="E636" s="14"/>
      <c r="F636" s="9"/>
      <c r="G636" s="9"/>
      <c r="H636" s="9"/>
      <c r="I636" s="9"/>
      <c r="J636" s="14"/>
      <c r="K636" s="14"/>
      <c r="L636" s="9"/>
      <c r="M636" s="9"/>
      <c r="N636" s="9"/>
    </row>
    <row r="637" spans="1:14" x14ac:dyDescent="0.25">
      <c r="A637" s="16" t="s">
        <v>36</v>
      </c>
      <c r="B637" s="16">
        <f>ROUND((B635+(B640/3))*1.95/100+B638,2)</f>
        <v>0</v>
      </c>
      <c r="C637" s="16">
        <f t="shared" ref="C637:D637" si="287">SUM(C635+(C640/3))*1.95/100+C638</f>
        <v>0</v>
      </c>
      <c r="D637" s="16">
        <f t="shared" si="287"/>
        <v>0</v>
      </c>
      <c r="E637" s="16">
        <f>SUM(E635+(E640/3))*1.95/100+E638</f>
        <v>0</v>
      </c>
      <c r="F637" s="16">
        <f t="shared" ref="F637:M637" si="288">SUM(F635+(F640/3))*1.95/100+F638</f>
        <v>0</v>
      </c>
      <c r="G637" s="16">
        <f t="shared" si="288"/>
        <v>0</v>
      </c>
      <c r="H637" s="16">
        <f t="shared" si="288"/>
        <v>0</v>
      </c>
      <c r="I637" s="16">
        <f t="shared" si="288"/>
        <v>0</v>
      </c>
      <c r="J637" s="16">
        <f t="shared" si="288"/>
        <v>0</v>
      </c>
      <c r="K637" s="16">
        <f t="shared" si="288"/>
        <v>0</v>
      </c>
      <c r="L637" s="16">
        <f t="shared" si="288"/>
        <v>0</v>
      </c>
      <c r="M637" s="16">
        <f t="shared" si="288"/>
        <v>0</v>
      </c>
      <c r="N637" s="16">
        <f>ROUND(SUM(B637:M637),2)</f>
        <v>0</v>
      </c>
    </row>
    <row r="638" spans="1:14" x14ac:dyDescent="0.25">
      <c r="A638" s="18" t="s">
        <v>53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9"/>
    </row>
    <row r="639" spans="1:14" x14ac:dyDescent="0.25">
      <c r="A639" s="16" t="s">
        <v>37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16">
        <f>ROUND(SUM(B639:M639),2)</f>
        <v>0</v>
      </c>
    </row>
    <row r="640" spans="1:14" x14ac:dyDescent="0.25">
      <c r="A640" s="16" t="s">
        <v>13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16">
        <f>ROUND(SUM(B640:M640),2)</f>
        <v>0</v>
      </c>
    </row>
    <row r="641" spans="1:14" x14ac:dyDescent="0.25">
      <c r="A641" s="9"/>
      <c r="B641" s="14"/>
      <c r="C641" s="14"/>
      <c r="D641" s="9"/>
      <c r="E641" s="14"/>
      <c r="F641" s="9"/>
      <c r="G641" s="9"/>
      <c r="H641" s="9"/>
      <c r="I641" s="9"/>
      <c r="J641" s="14"/>
      <c r="K641" s="14"/>
      <c r="L641" s="9"/>
      <c r="M641" s="9"/>
      <c r="N641" s="9"/>
    </row>
    <row r="642" spans="1:14" x14ac:dyDescent="0.25">
      <c r="A642" s="16" t="s">
        <v>0</v>
      </c>
      <c r="B642" s="16">
        <f>SUM(B635:B640)</f>
        <v>0</v>
      </c>
      <c r="C642" s="16">
        <f t="shared" ref="C642:D642" si="289">SUM(C635:C640)</f>
        <v>0</v>
      </c>
      <c r="D642" s="16">
        <f t="shared" si="289"/>
        <v>0</v>
      </c>
      <c r="E642" s="16">
        <f>SUM(E635:E640)</f>
        <v>0</v>
      </c>
      <c r="F642" s="16">
        <f t="shared" ref="F642:M642" si="290">SUM(F635:F640)</f>
        <v>0</v>
      </c>
      <c r="G642" s="16">
        <f t="shared" si="290"/>
        <v>0</v>
      </c>
      <c r="H642" s="16">
        <f t="shared" si="290"/>
        <v>0</v>
      </c>
      <c r="I642" s="16">
        <f t="shared" si="290"/>
        <v>0</v>
      </c>
      <c r="J642" s="16">
        <f t="shared" si="290"/>
        <v>0</v>
      </c>
      <c r="K642" s="16">
        <f t="shared" si="290"/>
        <v>0</v>
      </c>
      <c r="L642" s="16">
        <f t="shared" si="290"/>
        <v>0</v>
      </c>
      <c r="M642" s="16">
        <f t="shared" si="290"/>
        <v>0</v>
      </c>
      <c r="N642" s="16">
        <f>ROUND(SUM(B642:M642),2)</f>
        <v>0</v>
      </c>
    </row>
    <row r="643" spans="1:14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</row>
    <row r="644" spans="1:14" x14ac:dyDescent="0.25">
      <c r="A644" s="16" t="s">
        <v>58</v>
      </c>
      <c r="B644" s="32">
        <v>0</v>
      </c>
      <c r="C644" s="32">
        <v>0</v>
      </c>
      <c r="D644" s="32">
        <v>0</v>
      </c>
      <c r="E644" s="32">
        <v>0</v>
      </c>
      <c r="F644" s="32">
        <v>0</v>
      </c>
      <c r="G644" s="32">
        <v>0</v>
      </c>
      <c r="H644" s="32">
        <v>0</v>
      </c>
      <c r="I644" s="32">
        <v>0</v>
      </c>
      <c r="J644" s="32">
        <v>0</v>
      </c>
      <c r="K644" s="32">
        <v>0</v>
      </c>
      <c r="L644" s="32">
        <v>0</v>
      </c>
      <c r="M644" s="32">
        <v>0</v>
      </c>
      <c r="N644" s="16"/>
    </row>
    <row r="645" spans="1:14" x14ac:dyDescent="0.25">
      <c r="A645" s="16" t="s">
        <v>55</v>
      </c>
      <c r="B645" s="19">
        <f>ROUND(IFERROR(+B642*12/B644,0),2)</f>
        <v>0</v>
      </c>
      <c r="C645" s="19">
        <f t="shared" ref="C645:M645" si="291">ROUND(IFERROR(+C642*12/C644,0),2)</f>
        <v>0</v>
      </c>
      <c r="D645" s="19">
        <f t="shared" si="291"/>
        <v>0</v>
      </c>
      <c r="E645" s="19">
        <f t="shared" si="291"/>
        <v>0</v>
      </c>
      <c r="F645" s="19">
        <f t="shared" si="291"/>
        <v>0</v>
      </c>
      <c r="G645" s="19">
        <f t="shared" si="291"/>
        <v>0</v>
      </c>
      <c r="H645" s="19">
        <f t="shared" si="291"/>
        <v>0</v>
      </c>
      <c r="I645" s="19">
        <f t="shared" si="291"/>
        <v>0</v>
      </c>
      <c r="J645" s="19">
        <f t="shared" si="291"/>
        <v>0</v>
      </c>
      <c r="K645" s="19">
        <f t="shared" si="291"/>
        <v>0</v>
      </c>
      <c r="L645" s="19">
        <f t="shared" si="291"/>
        <v>0</v>
      </c>
      <c r="M645" s="19">
        <f t="shared" si="291"/>
        <v>0</v>
      </c>
      <c r="N645" s="16"/>
    </row>
    <row r="646" spans="1:14" x14ac:dyDescent="0.25">
      <c r="A646" s="16" t="s">
        <v>38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16"/>
    </row>
    <row r="647" spans="1:14" x14ac:dyDescent="0.25">
      <c r="A647" s="16" t="s">
        <v>39</v>
      </c>
      <c r="B647" s="2">
        <v>0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16">
        <f>SUM(B647:M647)</f>
        <v>0</v>
      </c>
    </row>
    <row r="648" spans="1:14" x14ac:dyDescent="0.25">
      <c r="A648" s="16" t="s">
        <v>18</v>
      </c>
      <c r="B648" s="19">
        <f>ROUND(IF(B647&gt;0,(B644/12),0),2)</f>
        <v>0</v>
      </c>
      <c r="C648" s="19">
        <f t="shared" ref="C648:M648" si="292">ROUND(IF(C647&gt;0,(C644/12),0),2)</f>
        <v>0</v>
      </c>
      <c r="D648" s="19">
        <f t="shared" si="292"/>
        <v>0</v>
      </c>
      <c r="E648" s="19">
        <f t="shared" si="292"/>
        <v>0</v>
      </c>
      <c r="F648" s="19">
        <f t="shared" si="292"/>
        <v>0</v>
      </c>
      <c r="G648" s="19">
        <f t="shared" si="292"/>
        <v>0</v>
      </c>
      <c r="H648" s="19">
        <f t="shared" si="292"/>
        <v>0</v>
      </c>
      <c r="I648" s="19">
        <f t="shared" si="292"/>
        <v>0</v>
      </c>
      <c r="J648" s="19">
        <f t="shared" si="292"/>
        <v>0</v>
      </c>
      <c r="K648" s="19">
        <f t="shared" si="292"/>
        <v>0</v>
      </c>
      <c r="L648" s="19">
        <f t="shared" si="292"/>
        <v>0</v>
      </c>
      <c r="M648" s="19">
        <f t="shared" si="292"/>
        <v>0</v>
      </c>
      <c r="N648" s="16">
        <f>ROUND(SUM(B648:M648),2)</f>
        <v>0</v>
      </c>
    </row>
    <row r="649" spans="1:14" x14ac:dyDescent="0.25">
      <c r="A649" s="16" t="s">
        <v>40</v>
      </c>
      <c r="B649" s="16">
        <f>ROUND(B646*B647,2)</f>
        <v>0</v>
      </c>
      <c r="C649" s="16">
        <f t="shared" ref="C649:M649" si="293">ROUND(C646*C647,2)</f>
        <v>0</v>
      </c>
      <c r="D649" s="16">
        <f t="shared" si="293"/>
        <v>0</v>
      </c>
      <c r="E649" s="16">
        <f t="shared" si="293"/>
        <v>0</v>
      </c>
      <c r="F649" s="16">
        <f t="shared" si="293"/>
        <v>0</v>
      </c>
      <c r="G649" s="16">
        <f t="shared" si="293"/>
        <v>0</v>
      </c>
      <c r="H649" s="16">
        <f t="shared" si="293"/>
        <v>0</v>
      </c>
      <c r="I649" s="16">
        <f t="shared" si="293"/>
        <v>0</v>
      </c>
      <c r="J649" s="16">
        <f t="shared" si="293"/>
        <v>0</v>
      </c>
      <c r="K649" s="16">
        <f t="shared" si="293"/>
        <v>0</v>
      </c>
      <c r="L649" s="16">
        <f t="shared" si="293"/>
        <v>0</v>
      </c>
      <c r="M649" s="16">
        <f t="shared" si="293"/>
        <v>0</v>
      </c>
      <c r="N649" s="16">
        <f t="shared" ref="N649:N650" si="294">ROUND(SUM(B649:M649),2)</f>
        <v>0</v>
      </c>
    </row>
    <row r="650" spans="1:14" x14ac:dyDescent="0.25">
      <c r="A650" s="16" t="s">
        <v>56</v>
      </c>
      <c r="B650" s="16">
        <f>ROUND(B647*B645,2)</f>
        <v>0</v>
      </c>
      <c r="C650" s="16">
        <f t="shared" ref="C650:M650" si="295">ROUND(C647*C645,2)</f>
        <v>0</v>
      </c>
      <c r="D650" s="16">
        <f t="shared" si="295"/>
        <v>0</v>
      </c>
      <c r="E650" s="16">
        <f t="shared" si="295"/>
        <v>0</v>
      </c>
      <c r="F650" s="16">
        <f t="shared" si="295"/>
        <v>0</v>
      </c>
      <c r="G650" s="16">
        <f t="shared" si="295"/>
        <v>0</v>
      </c>
      <c r="H650" s="16">
        <f t="shared" si="295"/>
        <v>0</v>
      </c>
      <c r="I650" s="16">
        <f t="shared" si="295"/>
        <v>0</v>
      </c>
      <c r="J650" s="16">
        <f t="shared" si="295"/>
        <v>0</v>
      </c>
      <c r="K650" s="16">
        <f t="shared" si="295"/>
        <v>0</v>
      </c>
      <c r="L650" s="16">
        <f t="shared" si="295"/>
        <v>0</v>
      </c>
      <c r="M650" s="16">
        <f t="shared" si="295"/>
        <v>0</v>
      </c>
      <c r="N650" s="16">
        <f t="shared" si="294"/>
        <v>0</v>
      </c>
    </row>
    <row r="651" spans="1:14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</row>
    <row r="652" spans="1:14" x14ac:dyDescent="0.25">
      <c r="A652" s="27" t="s">
        <v>41</v>
      </c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</row>
    <row r="653" spans="1:14" x14ac:dyDescent="0.25">
      <c r="A653" s="16" t="s">
        <v>42</v>
      </c>
      <c r="B653" s="14">
        <f>+B650-B649</f>
        <v>0</v>
      </c>
      <c r="C653" s="14">
        <f t="shared" ref="C653" si="296">+C650-C649</f>
        <v>0</v>
      </c>
      <c r="D653" s="14">
        <f>+D650-D649</f>
        <v>0</v>
      </c>
      <c r="E653" s="14">
        <f t="shared" ref="E653:M653" si="297">+E650-E649</f>
        <v>0</v>
      </c>
      <c r="F653" s="14">
        <f t="shared" si="297"/>
        <v>0</v>
      </c>
      <c r="G653" s="14">
        <f t="shared" si="297"/>
        <v>0</v>
      </c>
      <c r="H653" s="14">
        <f t="shared" si="297"/>
        <v>0</v>
      </c>
      <c r="I653" s="14">
        <f t="shared" si="297"/>
        <v>0</v>
      </c>
      <c r="J653" s="14">
        <f t="shared" si="297"/>
        <v>0</v>
      </c>
      <c r="K653" s="14">
        <f t="shared" si="297"/>
        <v>0</v>
      </c>
      <c r="L653" s="14">
        <f t="shared" si="297"/>
        <v>0</v>
      </c>
      <c r="M653" s="14">
        <f t="shared" si="297"/>
        <v>0</v>
      </c>
      <c r="N653" s="14"/>
    </row>
    <row r="656" spans="1:14" x14ac:dyDescent="0.25">
      <c r="A656" s="35" t="s">
        <v>54</v>
      </c>
      <c r="B656" s="35"/>
      <c r="C656" s="35"/>
      <c r="D656" s="9" t="s">
        <v>29</v>
      </c>
      <c r="E656" s="36" t="s">
        <v>30</v>
      </c>
      <c r="F656" s="37"/>
      <c r="G656" s="38"/>
      <c r="H656" s="9"/>
      <c r="I656" s="9"/>
      <c r="J656" s="9"/>
      <c r="K656" s="9"/>
      <c r="L656" s="9"/>
      <c r="M656" s="9"/>
    </row>
    <row r="657" spans="1:14" x14ac:dyDescent="0.25">
      <c r="A657" s="2" t="s">
        <v>28</v>
      </c>
      <c r="B657" s="33"/>
      <c r="C657" s="33"/>
      <c r="D657" s="9"/>
      <c r="E657" s="9"/>
      <c r="F657" s="12"/>
      <c r="G657" s="34" t="s">
        <v>31</v>
      </c>
      <c r="H657" s="34"/>
      <c r="I657" s="2"/>
      <c r="J657" s="9"/>
      <c r="K657" s="9"/>
      <c r="L657" s="9"/>
      <c r="M657" s="9"/>
    </row>
    <row r="658" spans="1:14" x14ac:dyDescent="0.25">
      <c r="A658" s="2" t="s">
        <v>32</v>
      </c>
      <c r="B658" s="9"/>
      <c r="C658" s="9"/>
      <c r="D658" s="9"/>
      <c r="E658" s="9"/>
      <c r="F658" s="12"/>
      <c r="G658" s="12"/>
      <c r="H658" s="9"/>
      <c r="I658" s="9"/>
      <c r="J658" s="9"/>
      <c r="K658" s="12"/>
      <c r="L658" s="12"/>
      <c r="M658" s="14"/>
      <c r="N658" s="7"/>
    </row>
    <row r="659" spans="1:14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 t="s">
        <v>16</v>
      </c>
    </row>
    <row r="660" spans="1:14" x14ac:dyDescent="0.25">
      <c r="A660" s="9"/>
      <c r="B660" s="14" t="s">
        <v>1</v>
      </c>
      <c r="C660" s="14" t="s">
        <v>2</v>
      </c>
      <c r="D660" s="9" t="s">
        <v>3</v>
      </c>
      <c r="E660" s="9" t="s">
        <v>4</v>
      </c>
      <c r="F660" s="9" t="s">
        <v>5</v>
      </c>
      <c r="G660" s="14" t="s">
        <v>6</v>
      </c>
      <c r="H660" s="14" t="s">
        <v>7</v>
      </c>
      <c r="I660" s="14" t="s">
        <v>8</v>
      </c>
      <c r="J660" s="14" t="s">
        <v>9</v>
      </c>
      <c r="K660" s="14" t="s">
        <v>10</v>
      </c>
      <c r="L660" s="14" t="s">
        <v>11</v>
      </c>
      <c r="M660" s="14" t="s">
        <v>12</v>
      </c>
      <c r="N660" s="9"/>
    </row>
    <row r="661" spans="1:14" x14ac:dyDescent="0.25">
      <c r="A661" s="16" t="s">
        <v>33</v>
      </c>
      <c r="B661" s="2">
        <v>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16">
        <f>ROUND(SUM(B661:M661),2)</f>
        <v>0</v>
      </c>
    </row>
    <row r="662" spans="1:14" x14ac:dyDescent="0.25">
      <c r="A662" s="16" t="s">
        <v>34</v>
      </c>
      <c r="B662" s="2">
        <v>0</v>
      </c>
      <c r="C662" s="2">
        <v>0</v>
      </c>
      <c r="D662" s="2">
        <v>0</v>
      </c>
      <c r="E662" s="2">
        <v>0</v>
      </c>
      <c r="F662" s="2">
        <v>0</v>
      </c>
      <c r="G662" s="2">
        <v>0</v>
      </c>
      <c r="H662" s="2">
        <v>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16">
        <f t="shared" ref="N662:N663" si="298">ROUND(SUM(B662:M662),2)</f>
        <v>0</v>
      </c>
    </row>
    <row r="663" spans="1:14" x14ac:dyDescent="0.25">
      <c r="A663" s="16" t="s">
        <v>35</v>
      </c>
      <c r="B663" s="16">
        <f>ROUND(B661+B662,2)</f>
        <v>0</v>
      </c>
      <c r="C663" s="16">
        <f t="shared" ref="C663:M663" si="299">ROUND(C661+C662,2)</f>
        <v>0</v>
      </c>
      <c r="D663" s="16">
        <f t="shared" si="299"/>
        <v>0</v>
      </c>
      <c r="E663" s="16">
        <f t="shared" si="299"/>
        <v>0</v>
      </c>
      <c r="F663" s="16">
        <f t="shared" si="299"/>
        <v>0</v>
      </c>
      <c r="G663" s="16">
        <f t="shared" si="299"/>
        <v>0</v>
      </c>
      <c r="H663" s="16">
        <f t="shared" si="299"/>
        <v>0</v>
      </c>
      <c r="I663" s="16">
        <f t="shared" si="299"/>
        <v>0</v>
      </c>
      <c r="J663" s="16">
        <f t="shared" si="299"/>
        <v>0</v>
      </c>
      <c r="K663" s="16">
        <f t="shared" si="299"/>
        <v>0</v>
      </c>
      <c r="L663" s="16">
        <f t="shared" si="299"/>
        <v>0</v>
      </c>
      <c r="M663" s="16">
        <f t="shared" si="299"/>
        <v>0</v>
      </c>
      <c r="N663" s="16">
        <f t="shared" si="298"/>
        <v>0</v>
      </c>
    </row>
    <row r="664" spans="1:14" x14ac:dyDescent="0.25">
      <c r="A664" s="9"/>
      <c r="B664" s="14"/>
      <c r="C664" s="14"/>
      <c r="D664" s="9"/>
      <c r="E664" s="14"/>
      <c r="F664" s="9"/>
      <c r="G664" s="9"/>
      <c r="H664" s="9"/>
      <c r="I664" s="9"/>
      <c r="J664" s="14"/>
      <c r="K664" s="14"/>
      <c r="L664" s="9"/>
      <c r="M664" s="9"/>
      <c r="N664" s="9"/>
    </row>
    <row r="665" spans="1:14" x14ac:dyDescent="0.25">
      <c r="A665" s="16" t="s">
        <v>36</v>
      </c>
      <c r="B665" s="16">
        <f>ROUND((B663+(B668/3))*1.95/100+B666,2)</f>
        <v>0</v>
      </c>
      <c r="C665" s="16">
        <f t="shared" ref="C665:D665" si="300">SUM(C663+(C668/3))*1.95/100+C666</f>
        <v>0</v>
      </c>
      <c r="D665" s="16">
        <f t="shared" si="300"/>
        <v>0</v>
      </c>
      <c r="E665" s="16">
        <f>SUM(E663+(E668/3))*1.95/100+E666</f>
        <v>0</v>
      </c>
      <c r="F665" s="16">
        <f t="shared" ref="F665:M665" si="301">SUM(F663+(F668/3))*1.95/100+F666</f>
        <v>0</v>
      </c>
      <c r="G665" s="16">
        <f t="shared" si="301"/>
        <v>0</v>
      </c>
      <c r="H665" s="16">
        <f t="shared" si="301"/>
        <v>0</v>
      </c>
      <c r="I665" s="16">
        <f t="shared" si="301"/>
        <v>0</v>
      </c>
      <c r="J665" s="16">
        <f t="shared" si="301"/>
        <v>0</v>
      </c>
      <c r="K665" s="16">
        <f t="shared" si="301"/>
        <v>0</v>
      </c>
      <c r="L665" s="16">
        <f t="shared" si="301"/>
        <v>0</v>
      </c>
      <c r="M665" s="16">
        <f t="shared" si="301"/>
        <v>0</v>
      </c>
      <c r="N665" s="16">
        <f>ROUND(SUM(B665:M665),2)</f>
        <v>0</v>
      </c>
    </row>
    <row r="666" spans="1:14" x14ac:dyDescent="0.25">
      <c r="A666" s="18" t="s">
        <v>53</v>
      </c>
      <c r="B666" s="2">
        <v>0</v>
      </c>
      <c r="C666" s="2">
        <v>0</v>
      </c>
      <c r="D666" s="2">
        <v>0</v>
      </c>
      <c r="E666" s="2">
        <v>0</v>
      </c>
      <c r="F666" s="2">
        <v>0</v>
      </c>
      <c r="G666" s="2">
        <v>0</v>
      </c>
      <c r="H666" s="2">
        <v>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9"/>
    </row>
    <row r="667" spans="1:14" x14ac:dyDescent="0.25">
      <c r="A667" s="16" t="s">
        <v>37</v>
      </c>
      <c r="B667" s="2">
        <v>0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16">
        <f>ROUND(SUM(B667:M667),2)</f>
        <v>0</v>
      </c>
    </row>
    <row r="668" spans="1:14" x14ac:dyDescent="0.25">
      <c r="A668" s="16" t="s">
        <v>13</v>
      </c>
      <c r="B668" s="2">
        <v>0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16">
        <f>ROUND(SUM(B668:M668),2)</f>
        <v>0</v>
      </c>
    </row>
    <row r="669" spans="1:14" x14ac:dyDescent="0.25">
      <c r="A669" s="9"/>
      <c r="B669" s="14"/>
      <c r="C669" s="14"/>
      <c r="D669" s="9"/>
      <c r="E669" s="14"/>
      <c r="F669" s="9"/>
      <c r="G669" s="9"/>
      <c r="H669" s="9"/>
      <c r="I669" s="9"/>
      <c r="J669" s="14"/>
      <c r="K669" s="14"/>
      <c r="L669" s="9"/>
      <c r="M669" s="9"/>
      <c r="N669" s="9"/>
    </row>
    <row r="670" spans="1:14" x14ac:dyDescent="0.25">
      <c r="A670" s="16" t="s">
        <v>0</v>
      </c>
      <c r="B670" s="16">
        <f>SUM(B663:B668)</f>
        <v>0</v>
      </c>
      <c r="C670" s="16">
        <f t="shared" ref="C670:D670" si="302">SUM(C663:C668)</f>
        <v>0</v>
      </c>
      <c r="D670" s="16">
        <f t="shared" si="302"/>
        <v>0</v>
      </c>
      <c r="E670" s="16">
        <f>SUM(E663:E668)</f>
        <v>0</v>
      </c>
      <c r="F670" s="16">
        <f t="shared" ref="F670:M670" si="303">SUM(F663:F668)</f>
        <v>0</v>
      </c>
      <c r="G670" s="16">
        <f t="shared" si="303"/>
        <v>0</v>
      </c>
      <c r="H670" s="16">
        <f t="shared" si="303"/>
        <v>0</v>
      </c>
      <c r="I670" s="16">
        <f t="shared" si="303"/>
        <v>0</v>
      </c>
      <c r="J670" s="16">
        <f t="shared" si="303"/>
        <v>0</v>
      </c>
      <c r="K670" s="16">
        <f t="shared" si="303"/>
        <v>0</v>
      </c>
      <c r="L670" s="16">
        <f t="shared" si="303"/>
        <v>0</v>
      </c>
      <c r="M670" s="16">
        <f t="shared" si="303"/>
        <v>0</v>
      </c>
      <c r="N670" s="16">
        <f>ROUND(SUM(B670:M670),2)</f>
        <v>0</v>
      </c>
    </row>
    <row r="671" spans="1:14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</row>
    <row r="672" spans="1:14" x14ac:dyDescent="0.25">
      <c r="A672" s="16" t="s">
        <v>58</v>
      </c>
      <c r="B672" s="32">
        <v>0</v>
      </c>
      <c r="C672" s="32">
        <v>0</v>
      </c>
      <c r="D672" s="32">
        <v>0</v>
      </c>
      <c r="E672" s="32">
        <v>0</v>
      </c>
      <c r="F672" s="32">
        <v>0</v>
      </c>
      <c r="G672" s="32">
        <v>0</v>
      </c>
      <c r="H672" s="32">
        <v>0</v>
      </c>
      <c r="I672" s="32">
        <v>0</v>
      </c>
      <c r="J672" s="32">
        <v>0</v>
      </c>
      <c r="K672" s="32">
        <v>0</v>
      </c>
      <c r="L672" s="32">
        <v>0</v>
      </c>
      <c r="M672" s="32">
        <v>0</v>
      </c>
      <c r="N672" s="16"/>
    </row>
    <row r="673" spans="1:14" x14ac:dyDescent="0.25">
      <c r="A673" s="16" t="s">
        <v>55</v>
      </c>
      <c r="B673" s="19">
        <f>ROUND(IFERROR(+B670*12/B672,0),2)</f>
        <v>0</v>
      </c>
      <c r="C673" s="19">
        <f t="shared" ref="C673:M673" si="304">ROUND(IFERROR(+C670*12/C672,0),2)</f>
        <v>0</v>
      </c>
      <c r="D673" s="19">
        <f t="shared" si="304"/>
        <v>0</v>
      </c>
      <c r="E673" s="19">
        <f t="shared" si="304"/>
        <v>0</v>
      </c>
      <c r="F673" s="19">
        <f t="shared" si="304"/>
        <v>0</v>
      </c>
      <c r="G673" s="19">
        <f t="shared" si="304"/>
        <v>0</v>
      </c>
      <c r="H673" s="19">
        <f t="shared" si="304"/>
        <v>0</v>
      </c>
      <c r="I673" s="19">
        <f t="shared" si="304"/>
        <v>0</v>
      </c>
      <c r="J673" s="19">
        <f t="shared" si="304"/>
        <v>0</v>
      </c>
      <c r="K673" s="19">
        <f t="shared" si="304"/>
        <v>0</v>
      </c>
      <c r="L673" s="19">
        <f t="shared" si="304"/>
        <v>0</v>
      </c>
      <c r="M673" s="19">
        <f t="shared" si="304"/>
        <v>0</v>
      </c>
      <c r="N673" s="16"/>
    </row>
    <row r="674" spans="1:14" x14ac:dyDescent="0.25">
      <c r="A674" s="16" t="s">
        <v>38</v>
      </c>
      <c r="B674" s="2">
        <v>0</v>
      </c>
      <c r="C674" s="2">
        <v>0</v>
      </c>
      <c r="D674" s="2">
        <v>0</v>
      </c>
      <c r="E674" s="2">
        <v>0</v>
      </c>
      <c r="F674" s="2">
        <v>0</v>
      </c>
      <c r="G674" s="2">
        <v>0</v>
      </c>
      <c r="H674" s="2">
        <v>0</v>
      </c>
      <c r="I674" s="2">
        <v>0</v>
      </c>
      <c r="J674" s="2">
        <v>0</v>
      </c>
      <c r="K674" s="2">
        <v>0</v>
      </c>
      <c r="L674" s="2">
        <v>0</v>
      </c>
      <c r="M674" s="2">
        <v>0</v>
      </c>
      <c r="N674" s="16"/>
    </row>
    <row r="675" spans="1:14" x14ac:dyDescent="0.25">
      <c r="A675" s="16" t="s">
        <v>39</v>
      </c>
      <c r="B675" s="2">
        <v>0</v>
      </c>
      <c r="C675" s="2">
        <v>0</v>
      </c>
      <c r="D675" s="2">
        <v>0</v>
      </c>
      <c r="E675" s="2">
        <v>0</v>
      </c>
      <c r="F675" s="2">
        <v>0</v>
      </c>
      <c r="G675" s="2">
        <v>0</v>
      </c>
      <c r="H675" s="2">
        <v>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16">
        <f>SUM(B675:M675)</f>
        <v>0</v>
      </c>
    </row>
    <row r="676" spans="1:14" x14ac:dyDescent="0.25">
      <c r="A676" s="16" t="s">
        <v>18</v>
      </c>
      <c r="B676" s="19">
        <f>ROUND(IF(B675&gt;0,(B672/12),0),2)</f>
        <v>0</v>
      </c>
      <c r="C676" s="19">
        <f t="shared" ref="C676:M676" si="305">ROUND(IF(C675&gt;0,(C672/12),0),2)</f>
        <v>0</v>
      </c>
      <c r="D676" s="19">
        <f t="shared" si="305"/>
        <v>0</v>
      </c>
      <c r="E676" s="19">
        <f t="shared" si="305"/>
        <v>0</v>
      </c>
      <c r="F676" s="19">
        <f t="shared" si="305"/>
        <v>0</v>
      </c>
      <c r="G676" s="19">
        <f t="shared" si="305"/>
        <v>0</v>
      </c>
      <c r="H676" s="19">
        <f t="shared" si="305"/>
        <v>0</v>
      </c>
      <c r="I676" s="19">
        <f t="shared" si="305"/>
        <v>0</v>
      </c>
      <c r="J676" s="19">
        <f t="shared" si="305"/>
        <v>0</v>
      </c>
      <c r="K676" s="19">
        <f t="shared" si="305"/>
        <v>0</v>
      </c>
      <c r="L676" s="19">
        <f t="shared" si="305"/>
        <v>0</v>
      </c>
      <c r="M676" s="19">
        <f t="shared" si="305"/>
        <v>0</v>
      </c>
      <c r="N676" s="16">
        <f>ROUND(SUM(B676:M676),2)</f>
        <v>0</v>
      </c>
    </row>
    <row r="677" spans="1:14" x14ac:dyDescent="0.25">
      <c r="A677" s="16" t="s">
        <v>40</v>
      </c>
      <c r="B677" s="16">
        <f>ROUND(B674*B675,2)</f>
        <v>0</v>
      </c>
      <c r="C677" s="16">
        <f t="shared" ref="C677:M677" si="306">ROUND(C674*C675,2)</f>
        <v>0</v>
      </c>
      <c r="D677" s="16">
        <f t="shared" si="306"/>
        <v>0</v>
      </c>
      <c r="E677" s="16">
        <f t="shared" si="306"/>
        <v>0</v>
      </c>
      <c r="F677" s="16">
        <f t="shared" si="306"/>
        <v>0</v>
      </c>
      <c r="G677" s="16">
        <f t="shared" si="306"/>
        <v>0</v>
      </c>
      <c r="H677" s="16">
        <f t="shared" si="306"/>
        <v>0</v>
      </c>
      <c r="I677" s="16">
        <f t="shared" si="306"/>
        <v>0</v>
      </c>
      <c r="J677" s="16">
        <f t="shared" si="306"/>
        <v>0</v>
      </c>
      <c r="K677" s="16">
        <f t="shared" si="306"/>
        <v>0</v>
      </c>
      <c r="L677" s="16">
        <f t="shared" si="306"/>
        <v>0</v>
      </c>
      <c r="M677" s="16">
        <f t="shared" si="306"/>
        <v>0</v>
      </c>
      <c r="N677" s="16">
        <f t="shared" ref="N677:N678" si="307">ROUND(SUM(B677:M677),2)</f>
        <v>0</v>
      </c>
    </row>
    <row r="678" spans="1:14" x14ac:dyDescent="0.25">
      <c r="A678" s="16" t="s">
        <v>56</v>
      </c>
      <c r="B678" s="16">
        <f>ROUND(B675*B673,2)</f>
        <v>0</v>
      </c>
      <c r="C678" s="16">
        <f t="shared" ref="C678:M678" si="308">ROUND(C675*C673,2)</f>
        <v>0</v>
      </c>
      <c r="D678" s="16">
        <f t="shared" si="308"/>
        <v>0</v>
      </c>
      <c r="E678" s="16">
        <f t="shared" si="308"/>
        <v>0</v>
      </c>
      <c r="F678" s="16">
        <f t="shared" si="308"/>
        <v>0</v>
      </c>
      <c r="G678" s="16">
        <f t="shared" si="308"/>
        <v>0</v>
      </c>
      <c r="H678" s="16">
        <f t="shared" si="308"/>
        <v>0</v>
      </c>
      <c r="I678" s="16">
        <f t="shared" si="308"/>
        <v>0</v>
      </c>
      <c r="J678" s="16">
        <f t="shared" si="308"/>
        <v>0</v>
      </c>
      <c r="K678" s="16">
        <f t="shared" si="308"/>
        <v>0</v>
      </c>
      <c r="L678" s="16">
        <f t="shared" si="308"/>
        <v>0</v>
      </c>
      <c r="M678" s="16">
        <f t="shared" si="308"/>
        <v>0</v>
      </c>
      <c r="N678" s="16">
        <f t="shared" si="307"/>
        <v>0</v>
      </c>
    </row>
    <row r="679" spans="1:14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</row>
    <row r="680" spans="1:14" x14ac:dyDescent="0.25">
      <c r="A680" s="27" t="s">
        <v>41</v>
      </c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</row>
    <row r="681" spans="1:14" x14ac:dyDescent="0.25">
      <c r="A681" s="16" t="s">
        <v>42</v>
      </c>
      <c r="B681" s="14">
        <f>+B678-B677</f>
        <v>0</v>
      </c>
      <c r="C681" s="14">
        <f t="shared" ref="C681" si="309">+C678-C677</f>
        <v>0</v>
      </c>
      <c r="D681" s="14">
        <f>+D678-D677</f>
        <v>0</v>
      </c>
      <c r="E681" s="14">
        <f t="shared" ref="E681:M681" si="310">+E678-E677</f>
        <v>0</v>
      </c>
      <c r="F681" s="14">
        <f t="shared" si="310"/>
        <v>0</v>
      </c>
      <c r="G681" s="14">
        <f t="shared" si="310"/>
        <v>0</v>
      </c>
      <c r="H681" s="14">
        <f t="shared" si="310"/>
        <v>0</v>
      </c>
      <c r="I681" s="14">
        <f t="shared" si="310"/>
        <v>0</v>
      </c>
      <c r="J681" s="14">
        <f t="shared" si="310"/>
        <v>0</v>
      </c>
      <c r="K681" s="14">
        <f t="shared" si="310"/>
        <v>0</v>
      </c>
      <c r="L681" s="14">
        <f t="shared" si="310"/>
        <v>0</v>
      </c>
      <c r="M681" s="14">
        <f t="shared" si="310"/>
        <v>0</v>
      </c>
      <c r="N681" s="14"/>
    </row>
    <row r="684" spans="1:14" x14ac:dyDescent="0.25">
      <c r="A684" s="35" t="s">
        <v>54</v>
      </c>
      <c r="B684" s="35"/>
      <c r="C684" s="35"/>
      <c r="D684" s="9" t="s">
        <v>29</v>
      </c>
      <c r="E684" s="36" t="s">
        <v>30</v>
      </c>
      <c r="F684" s="37"/>
      <c r="G684" s="38"/>
      <c r="H684" s="9"/>
      <c r="I684" s="9"/>
      <c r="J684" s="9"/>
      <c r="K684" s="9"/>
      <c r="L684" s="9"/>
      <c r="M684" s="9"/>
    </row>
    <row r="685" spans="1:14" x14ac:dyDescent="0.25">
      <c r="A685" s="2" t="s">
        <v>28</v>
      </c>
      <c r="B685" s="33"/>
      <c r="C685" s="33"/>
      <c r="D685" s="9"/>
      <c r="E685" s="9"/>
      <c r="F685" s="12"/>
      <c r="G685" s="34" t="s">
        <v>31</v>
      </c>
      <c r="H685" s="34"/>
      <c r="I685" s="2"/>
      <c r="J685" s="9"/>
      <c r="K685" s="9"/>
      <c r="L685" s="9"/>
      <c r="M685" s="9"/>
    </row>
    <row r="686" spans="1:14" x14ac:dyDescent="0.25">
      <c r="A686" s="2" t="s">
        <v>32</v>
      </c>
      <c r="B686" s="9"/>
      <c r="C686" s="9"/>
      <c r="D686" s="9"/>
      <c r="E686" s="9"/>
      <c r="F686" s="12"/>
      <c r="G686" s="12"/>
      <c r="H686" s="9"/>
      <c r="I686" s="9"/>
      <c r="J686" s="9"/>
      <c r="K686" s="12"/>
      <c r="L686" s="12"/>
      <c r="M686" s="14"/>
      <c r="N686" s="7"/>
    </row>
    <row r="687" spans="1:14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 t="s">
        <v>16</v>
      </c>
    </row>
    <row r="688" spans="1:14" x14ac:dyDescent="0.25">
      <c r="A688" s="9"/>
      <c r="B688" s="14" t="s">
        <v>1</v>
      </c>
      <c r="C688" s="14" t="s">
        <v>2</v>
      </c>
      <c r="D688" s="9" t="s">
        <v>3</v>
      </c>
      <c r="E688" s="9" t="s">
        <v>4</v>
      </c>
      <c r="F688" s="9" t="s">
        <v>5</v>
      </c>
      <c r="G688" s="14" t="s">
        <v>6</v>
      </c>
      <c r="H688" s="14" t="s">
        <v>7</v>
      </c>
      <c r="I688" s="14" t="s">
        <v>8</v>
      </c>
      <c r="J688" s="14" t="s">
        <v>9</v>
      </c>
      <c r="K688" s="14" t="s">
        <v>10</v>
      </c>
      <c r="L688" s="14" t="s">
        <v>11</v>
      </c>
      <c r="M688" s="14" t="s">
        <v>12</v>
      </c>
      <c r="N688" s="9"/>
    </row>
    <row r="689" spans="1:14" x14ac:dyDescent="0.25">
      <c r="A689" s="16" t="s">
        <v>33</v>
      </c>
      <c r="B689" s="2">
        <v>0</v>
      </c>
      <c r="C689" s="2">
        <v>0</v>
      </c>
      <c r="D689" s="2">
        <v>0</v>
      </c>
      <c r="E689" s="2">
        <v>0</v>
      </c>
      <c r="F689" s="2">
        <v>0</v>
      </c>
      <c r="G689" s="2">
        <v>0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16">
        <f>ROUND(SUM(B689:M689),2)</f>
        <v>0</v>
      </c>
    </row>
    <row r="690" spans="1:14" x14ac:dyDescent="0.25">
      <c r="A690" s="16" t="s">
        <v>34</v>
      </c>
      <c r="B690" s="2">
        <v>0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16">
        <f t="shared" ref="N690:N691" si="311">ROUND(SUM(B690:M690),2)</f>
        <v>0</v>
      </c>
    </row>
    <row r="691" spans="1:14" x14ac:dyDescent="0.25">
      <c r="A691" s="16" t="s">
        <v>35</v>
      </c>
      <c r="B691" s="16">
        <f>ROUND(B689+B690,2)</f>
        <v>0</v>
      </c>
      <c r="C691" s="16">
        <f t="shared" ref="C691:M691" si="312">ROUND(C689+C690,2)</f>
        <v>0</v>
      </c>
      <c r="D691" s="16">
        <f t="shared" si="312"/>
        <v>0</v>
      </c>
      <c r="E691" s="16">
        <f t="shared" si="312"/>
        <v>0</v>
      </c>
      <c r="F691" s="16">
        <f t="shared" si="312"/>
        <v>0</v>
      </c>
      <c r="G691" s="16">
        <f t="shared" si="312"/>
        <v>0</v>
      </c>
      <c r="H691" s="16">
        <f t="shared" si="312"/>
        <v>0</v>
      </c>
      <c r="I691" s="16">
        <f t="shared" si="312"/>
        <v>0</v>
      </c>
      <c r="J691" s="16">
        <f t="shared" si="312"/>
        <v>0</v>
      </c>
      <c r="K691" s="16">
        <f t="shared" si="312"/>
        <v>0</v>
      </c>
      <c r="L691" s="16">
        <f t="shared" si="312"/>
        <v>0</v>
      </c>
      <c r="M691" s="16">
        <f t="shared" si="312"/>
        <v>0</v>
      </c>
      <c r="N691" s="16">
        <f t="shared" si="311"/>
        <v>0</v>
      </c>
    </row>
    <row r="692" spans="1:14" x14ac:dyDescent="0.25">
      <c r="A692" s="9"/>
      <c r="B692" s="14"/>
      <c r="C692" s="14"/>
      <c r="D692" s="9"/>
      <c r="E692" s="14"/>
      <c r="F692" s="9"/>
      <c r="G692" s="9"/>
      <c r="H692" s="9"/>
      <c r="I692" s="9"/>
      <c r="J692" s="14"/>
      <c r="K692" s="14"/>
      <c r="L692" s="9"/>
      <c r="M692" s="9"/>
      <c r="N692" s="9"/>
    </row>
    <row r="693" spans="1:14" x14ac:dyDescent="0.25">
      <c r="A693" s="16" t="s">
        <v>36</v>
      </c>
      <c r="B693" s="16">
        <f>ROUND((B691+(B696/3))*1.95/100+B694,2)</f>
        <v>0</v>
      </c>
      <c r="C693" s="16">
        <f t="shared" ref="C693:D693" si="313">SUM(C691+(C696/3))*1.95/100+C694</f>
        <v>0</v>
      </c>
      <c r="D693" s="16">
        <f t="shared" si="313"/>
        <v>0</v>
      </c>
      <c r="E693" s="16">
        <f>SUM(E691+(E696/3))*1.95/100+E694</f>
        <v>0</v>
      </c>
      <c r="F693" s="16">
        <f t="shared" ref="F693:M693" si="314">SUM(F691+(F696/3))*1.95/100+F694</f>
        <v>0</v>
      </c>
      <c r="G693" s="16">
        <f t="shared" si="314"/>
        <v>0</v>
      </c>
      <c r="H693" s="16">
        <f t="shared" si="314"/>
        <v>0</v>
      </c>
      <c r="I693" s="16">
        <f t="shared" si="314"/>
        <v>0</v>
      </c>
      <c r="J693" s="16">
        <f t="shared" si="314"/>
        <v>0</v>
      </c>
      <c r="K693" s="16">
        <f t="shared" si="314"/>
        <v>0</v>
      </c>
      <c r="L693" s="16">
        <f t="shared" si="314"/>
        <v>0</v>
      </c>
      <c r="M693" s="16">
        <f t="shared" si="314"/>
        <v>0</v>
      </c>
      <c r="N693" s="16">
        <f>ROUND(SUM(B693:M693),2)</f>
        <v>0</v>
      </c>
    </row>
    <row r="694" spans="1:14" x14ac:dyDescent="0.25">
      <c r="A694" s="18" t="s">
        <v>53</v>
      </c>
      <c r="B694" s="2">
        <v>0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  <c r="I694" s="2">
        <v>0</v>
      </c>
      <c r="J694" s="2">
        <v>0</v>
      </c>
      <c r="K694" s="2">
        <v>0</v>
      </c>
      <c r="L694" s="2">
        <v>0</v>
      </c>
      <c r="M694" s="2">
        <v>0</v>
      </c>
      <c r="N694" s="9"/>
    </row>
    <row r="695" spans="1:14" x14ac:dyDescent="0.25">
      <c r="A695" s="16" t="s">
        <v>37</v>
      </c>
      <c r="B695" s="2">
        <v>0</v>
      </c>
      <c r="C695" s="2">
        <v>0</v>
      </c>
      <c r="D695" s="2">
        <v>0</v>
      </c>
      <c r="E695" s="2">
        <v>0</v>
      </c>
      <c r="F695" s="2">
        <v>0</v>
      </c>
      <c r="G695" s="2">
        <v>0</v>
      </c>
      <c r="H695" s="2">
        <v>0</v>
      </c>
      <c r="I695" s="2">
        <v>0</v>
      </c>
      <c r="J695" s="2">
        <v>0</v>
      </c>
      <c r="K695" s="2">
        <v>0</v>
      </c>
      <c r="L695" s="2">
        <v>0</v>
      </c>
      <c r="M695" s="2">
        <v>0</v>
      </c>
      <c r="N695" s="16">
        <f>ROUND(SUM(B695:M695),2)</f>
        <v>0</v>
      </c>
    </row>
    <row r="696" spans="1:14" x14ac:dyDescent="0.25">
      <c r="A696" s="16" t="s">
        <v>13</v>
      </c>
      <c r="B696" s="2">
        <v>0</v>
      </c>
      <c r="C696" s="2">
        <v>0</v>
      </c>
      <c r="D696" s="2">
        <v>0</v>
      </c>
      <c r="E696" s="2">
        <v>0</v>
      </c>
      <c r="F696" s="2">
        <v>0</v>
      </c>
      <c r="G696" s="2">
        <v>0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16">
        <f>ROUND(SUM(B696:M696),2)</f>
        <v>0</v>
      </c>
    </row>
    <row r="697" spans="1:14" x14ac:dyDescent="0.25">
      <c r="A697" s="9"/>
      <c r="B697" s="14"/>
      <c r="C697" s="14"/>
      <c r="D697" s="9"/>
      <c r="E697" s="14"/>
      <c r="F697" s="9"/>
      <c r="G697" s="9"/>
      <c r="H697" s="9"/>
      <c r="I697" s="9"/>
      <c r="J697" s="14"/>
      <c r="K697" s="14"/>
      <c r="L697" s="9"/>
      <c r="M697" s="9"/>
      <c r="N697" s="9"/>
    </row>
    <row r="698" spans="1:14" x14ac:dyDescent="0.25">
      <c r="A698" s="16" t="s">
        <v>0</v>
      </c>
      <c r="B698" s="16">
        <f>SUM(B691:B696)</f>
        <v>0</v>
      </c>
      <c r="C698" s="16">
        <f t="shared" ref="C698:D698" si="315">SUM(C691:C696)</f>
        <v>0</v>
      </c>
      <c r="D698" s="16">
        <f t="shared" si="315"/>
        <v>0</v>
      </c>
      <c r="E698" s="16">
        <f>SUM(E691:E696)</f>
        <v>0</v>
      </c>
      <c r="F698" s="16">
        <f t="shared" ref="F698:M698" si="316">SUM(F691:F696)</f>
        <v>0</v>
      </c>
      <c r="G698" s="16">
        <f t="shared" si="316"/>
        <v>0</v>
      </c>
      <c r="H698" s="16">
        <f t="shared" si="316"/>
        <v>0</v>
      </c>
      <c r="I698" s="16">
        <f t="shared" si="316"/>
        <v>0</v>
      </c>
      <c r="J698" s="16">
        <f t="shared" si="316"/>
        <v>0</v>
      </c>
      <c r="K698" s="16">
        <f t="shared" si="316"/>
        <v>0</v>
      </c>
      <c r="L698" s="16">
        <f t="shared" si="316"/>
        <v>0</v>
      </c>
      <c r="M698" s="16">
        <f t="shared" si="316"/>
        <v>0</v>
      </c>
      <c r="N698" s="16">
        <f>ROUND(SUM(B698:M698),2)</f>
        <v>0</v>
      </c>
    </row>
    <row r="699" spans="1:14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</row>
    <row r="700" spans="1:14" x14ac:dyDescent="0.25">
      <c r="A700" s="16" t="s">
        <v>58</v>
      </c>
      <c r="B700" s="32">
        <v>0</v>
      </c>
      <c r="C700" s="32">
        <v>0</v>
      </c>
      <c r="D700" s="32">
        <v>0</v>
      </c>
      <c r="E700" s="32">
        <v>0</v>
      </c>
      <c r="F700" s="32">
        <v>0</v>
      </c>
      <c r="G700" s="32">
        <v>0</v>
      </c>
      <c r="H700" s="32">
        <v>0</v>
      </c>
      <c r="I700" s="32">
        <v>0</v>
      </c>
      <c r="J700" s="32">
        <v>0</v>
      </c>
      <c r="K700" s="32">
        <v>0</v>
      </c>
      <c r="L700" s="32">
        <v>0</v>
      </c>
      <c r="M700" s="32">
        <v>0</v>
      </c>
      <c r="N700" s="16"/>
    </row>
    <row r="701" spans="1:14" x14ac:dyDescent="0.25">
      <c r="A701" s="16" t="s">
        <v>55</v>
      </c>
      <c r="B701" s="19">
        <f>ROUND(IFERROR(+B698*12/B700,0),2)</f>
        <v>0</v>
      </c>
      <c r="C701" s="19">
        <f t="shared" ref="C701:M701" si="317">ROUND(IFERROR(+C698*12/C700,0),2)</f>
        <v>0</v>
      </c>
      <c r="D701" s="19">
        <f t="shared" si="317"/>
        <v>0</v>
      </c>
      <c r="E701" s="19">
        <f t="shared" si="317"/>
        <v>0</v>
      </c>
      <c r="F701" s="19">
        <f t="shared" si="317"/>
        <v>0</v>
      </c>
      <c r="G701" s="19">
        <f t="shared" si="317"/>
        <v>0</v>
      </c>
      <c r="H701" s="19">
        <f t="shared" si="317"/>
        <v>0</v>
      </c>
      <c r="I701" s="19">
        <f t="shared" si="317"/>
        <v>0</v>
      </c>
      <c r="J701" s="19">
        <f t="shared" si="317"/>
        <v>0</v>
      </c>
      <c r="K701" s="19">
        <f t="shared" si="317"/>
        <v>0</v>
      </c>
      <c r="L701" s="19">
        <f t="shared" si="317"/>
        <v>0</v>
      </c>
      <c r="M701" s="19">
        <f t="shared" si="317"/>
        <v>0</v>
      </c>
      <c r="N701" s="16"/>
    </row>
    <row r="702" spans="1:14" x14ac:dyDescent="0.25">
      <c r="A702" s="16" t="s">
        <v>38</v>
      </c>
      <c r="B702" s="2">
        <v>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  <c r="I702" s="2">
        <v>0</v>
      </c>
      <c r="J702" s="2">
        <v>0</v>
      </c>
      <c r="K702" s="2">
        <v>0</v>
      </c>
      <c r="L702" s="2">
        <v>0</v>
      </c>
      <c r="M702" s="2">
        <v>0</v>
      </c>
      <c r="N702" s="16"/>
    </row>
    <row r="703" spans="1:14" x14ac:dyDescent="0.25">
      <c r="A703" s="16" t="s">
        <v>39</v>
      </c>
      <c r="B703" s="2">
        <v>0</v>
      </c>
      <c r="C703" s="2">
        <v>0</v>
      </c>
      <c r="D703" s="2">
        <v>0</v>
      </c>
      <c r="E703" s="2">
        <v>0</v>
      </c>
      <c r="F703" s="2">
        <v>0</v>
      </c>
      <c r="G703" s="2">
        <v>0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16">
        <f>SUM(B703:M703)</f>
        <v>0</v>
      </c>
    </row>
    <row r="704" spans="1:14" x14ac:dyDescent="0.25">
      <c r="A704" s="16" t="s">
        <v>18</v>
      </c>
      <c r="B704" s="19">
        <f>ROUND(IF(B703&gt;0,(B700/12),0),2)</f>
        <v>0</v>
      </c>
      <c r="C704" s="19">
        <f t="shared" ref="C704:M704" si="318">ROUND(IF(C703&gt;0,(C700/12),0),2)</f>
        <v>0</v>
      </c>
      <c r="D704" s="19">
        <f t="shared" si="318"/>
        <v>0</v>
      </c>
      <c r="E704" s="19">
        <f t="shared" si="318"/>
        <v>0</v>
      </c>
      <c r="F704" s="19">
        <f t="shared" si="318"/>
        <v>0</v>
      </c>
      <c r="G704" s="19">
        <f t="shared" si="318"/>
        <v>0</v>
      </c>
      <c r="H704" s="19">
        <f t="shared" si="318"/>
        <v>0</v>
      </c>
      <c r="I704" s="19">
        <f t="shared" si="318"/>
        <v>0</v>
      </c>
      <c r="J704" s="19">
        <f t="shared" si="318"/>
        <v>0</v>
      </c>
      <c r="K704" s="19">
        <f t="shared" si="318"/>
        <v>0</v>
      </c>
      <c r="L704" s="19">
        <f t="shared" si="318"/>
        <v>0</v>
      </c>
      <c r="M704" s="19">
        <f t="shared" si="318"/>
        <v>0</v>
      </c>
      <c r="N704" s="16">
        <f>ROUND(SUM(B704:M704),2)</f>
        <v>0</v>
      </c>
    </row>
    <row r="705" spans="1:14" x14ac:dyDescent="0.25">
      <c r="A705" s="16" t="s">
        <v>40</v>
      </c>
      <c r="B705" s="16">
        <f>ROUND(B702*B703,2)</f>
        <v>0</v>
      </c>
      <c r="C705" s="16">
        <f t="shared" ref="C705:M705" si="319">ROUND(C702*C703,2)</f>
        <v>0</v>
      </c>
      <c r="D705" s="16">
        <f t="shared" si="319"/>
        <v>0</v>
      </c>
      <c r="E705" s="16">
        <f t="shared" si="319"/>
        <v>0</v>
      </c>
      <c r="F705" s="16">
        <f t="shared" si="319"/>
        <v>0</v>
      </c>
      <c r="G705" s="16">
        <f t="shared" si="319"/>
        <v>0</v>
      </c>
      <c r="H705" s="16">
        <f t="shared" si="319"/>
        <v>0</v>
      </c>
      <c r="I705" s="16">
        <f t="shared" si="319"/>
        <v>0</v>
      </c>
      <c r="J705" s="16">
        <f t="shared" si="319"/>
        <v>0</v>
      </c>
      <c r="K705" s="16">
        <f t="shared" si="319"/>
        <v>0</v>
      </c>
      <c r="L705" s="16">
        <f t="shared" si="319"/>
        <v>0</v>
      </c>
      <c r="M705" s="16">
        <f t="shared" si="319"/>
        <v>0</v>
      </c>
      <c r="N705" s="16">
        <f t="shared" ref="N705:N706" si="320">ROUND(SUM(B705:M705),2)</f>
        <v>0</v>
      </c>
    </row>
    <row r="706" spans="1:14" x14ac:dyDescent="0.25">
      <c r="A706" s="16" t="s">
        <v>56</v>
      </c>
      <c r="B706" s="16">
        <f>ROUND(B703*B701,2)</f>
        <v>0</v>
      </c>
      <c r="C706" s="16">
        <f t="shared" ref="C706:M706" si="321">ROUND(C703*C701,2)</f>
        <v>0</v>
      </c>
      <c r="D706" s="16">
        <f t="shared" si="321"/>
        <v>0</v>
      </c>
      <c r="E706" s="16">
        <f t="shared" si="321"/>
        <v>0</v>
      </c>
      <c r="F706" s="16">
        <f t="shared" si="321"/>
        <v>0</v>
      </c>
      <c r="G706" s="16">
        <f t="shared" si="321"/>
        <v>0</v>
      </c>
      <c r="H706" s="16">
        <f t="shared" si="321"/>
        <v>0</v>
      </c>
      <c r="I706" s="16">
        <f t="shared" si="321"/>
        <v>0</v>
      </c>
      <c r="J706" s="16">
        <f t="shared" si="321"/>
        <v>0</v>
      </c>
      <c r="K706" s="16">
        <f t="shared" si="321"/>
        <v>0</v>
      </c>
      <c r="L706" s="16">
        <f t="shared" si="321"/>
        <v>0</v>
      </c>
      <c r="M706" s="16">
        <f t="shared" si="321"/>
        <v>0</v>
      </c>
      <c r="N706" s="16">
        <f t="shared" si="320"/>
        <v>0</v>
      </c>
    </row>
    <row r="707" spans="1:14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</row>
    <row r="708" spans="1:14" x14ac:dyDescent="0.25">
      <c r="A708" s="27" t="s">
        <v>41</v>
      </c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</row>
    <row r="709" spans="1:14" x14ac:dyDescent="0.25">
      <c r="A709" s="16" t="s">
        <v>42</v>
      </c>
      <c r="B709" s="14">
        <f>+B706-B705</f>
        <v>0</v>
      </c>
      <c r="C709" s="14">
        <f t="shared" ref="C709" si="322">+C706-C705</f>
        <v>0</v>
      </c>
      <c r="D709" s="14">
        <f>+D706-D705</f>
        <v>0</v>
      </c>
      <c r="E709" s="14">
        <f t="shared" ref="E709:M709" si="323">+E706-E705</f>
        <v>0</v>
      </c>
      <c r="F709" s="14">
        <f t="shared" si="323"/>
        <v>0</v>
      </c>
      <c r="G709" s="14">
        <f t="shared" si="323"/>
        <v>0</v>
      </c>
      <c r="H709" s="14">
        <f t="shared" si="323"/>
        <v>0</v>
      </c>
      <c r="I709" s="14">
        <f t="shared" si="323"/>
        <v>0</v>
      </c>
      <c r="J709" s="14">
        <f t="shared" si="323"/>
        <v>0</v>
      </c>
      <c r="K709" s="14">
        <f t="shared" si="323"/>
        <v>0</v>
      </c>
      <c r="L709" s="14">
        <f t="shared" si="323"/>
        <v>0</v>
      </c>
      <c r="M709" s="14">
        <f t="shared" si="323"/>
        <v>0</v>
      </c>
      <c r="N709" s="14"/>
    </row>
  </sheetData>
  <protectedRanges>
    <protectedRange algorithmName="SHA-512" hashValue="vPIQHRvAu+XBXk1g+ueYkC3zJWg7LIjl9chRPi55N+UxnqOU4hgM7Hmz4VlseKlDbB3A1sdAbpEryZ9GRnRntA==" saltValue="7n80hhE+7oyN5PexkFFuHg==" spinCount="100000" sqref="A28 A56 A84 A112 A140 A169 A197 A225 A253 A281 A310 A338 A366 A394 A422 A451 A479 A507 A535 A563 A592 A620 A648 A676 A704" name="Område1_4_1"/>
    <protectedRange algorithmName="SHA-512" hashValue="vPIQHRvAu+XBXk1g+ueYkC3zJWg7LIjl9chRPi55N+UxnqOU4hgM7Hmz4VlseKlDbB3A1sdAbpEryZ9GRnRntA==" saltValue="7n80hhE+7oyN5PexkFFuHg==" spinCount="100000" sqref="R26:R28 R31:R32 R34:R37" name="Område1_2_3_1_1"/>
    <protectedRange algorithmName="SHA-512" hashValue="vPIQHRvAu+XBXk1g+ueYkC3zJWg7LIjl9chRPi55N+UxnqOU4hgM7Hmz4VlseKlDbB3A1sdAbpEryZ9GRnRntA==" saltValue="7n80hhE+7oyN5PexkFFuHg==" spinCount="100000" sqref="R33" name="Område1_2_3_2"/>
    <protectedRange algorithmName="SHA-512" hashValue="vPIQHRvAu+XBXk1g+ueYkC3zJWg7LIjl9chRPi55N+UxnqOU4hgM7Hmz4VlseKlDbB3A1sdAbpEryZ9GRnRntA==" saltValue="7n80hhE+7oyN5PexkFFuHg==" spinCount="100000" sqref="R38 R22:R23" name="Område1_2_3_1_3"/>
  </protectedRanges>
  <mergeCells count="102">
    <mergeCell ref="V16:AA16"/>
    <mergeCell ref="G9:H9"/>
    <mergeCell ref="P25:R25"/>
    <mergeCell ref="A8:C8"/>
    <mergeCell ref="B9:C9"/>
    <mergeCell ref="E8:G8"/>
    <mergeCell ref="B65:C65"/>
    <mergeCell ref="G65:H65"/>
    <mergeCell ref="A92:C92"/>
    <mergeCell ref="E92:G92"/>
    <mergeCell ref="B93:C93"/>
    <mergeCell ref="G93:H93"/>
    <mergeCell ref="A36:C36"/>
    <mergeCell ref="E36:G36"/>
    <mergeCell ref="B37:C37"/>
    <mergeCell ref="G37:H37"/>
    <mergeCell ref="A64:C64"/>
    <mergeCell ref="E64:G64"/>
    <mergeCell ref="B150:C150"/>
    <mergeCell ref="G150:H150"/>
    <mergeCell ref="A177:C177"/>
    <mergeCell ref="E177:G177"/>
    <mergeCell ref="B178:C178"/>
    <mergeCell ref="G178:H178"/>
    <mergeCell ref="A120:C120"/>
    <mergeCell ref="E120:G120"/>
    <mergeCell ref="B121:C121"/>
    <mergeCell ref="G121:H121"/>
    <mergeCell ref="A149:C149"/>
    <mergeCell ref="E149:G149"/>
    <mergeCell ref="B234:C234"/>
    <mergeCell ref="G234:H234"/>
    <mergeCell ref="A261:C261"/>
    <mergeCell ref="E261:G261"/>
    <mergeCell ref="B262:C262"/>
    <mergeCell ref="G262:H262"/>
    <mergeCell ref="A205:C205"/>
    <mergeCell ref="E205:G205"/>
    <mergeCell ref="B206:C206"/>
    <mergeCell ref="G206:H206"/>
    <mergeCell ref="A233:C233"/>
    <mergeCell ref="E233:G233"/>
    <mergeCell ref="B319:C319"/>
    <mergeCell ref="G319:H319"/>
    <mergeCell ref="A346:C346"/>
    <mergeCell ref="E346:G346"/>
    <mergeCell ref="B347:C347"/>
    <mergeCell ref="G347:H347"/>
    <mergeCell ref="A290:C290"/>
    <mergeCell ref="E290:G290"/>
    <mergeCell ref="B291:C291"/>
    <mergeCell ref="G291:H291"/>
    <mergeCell ref="A318:C318"/>
    <mergeCell ref="E318:G318"/>
    <mergeCell ref="B403:C403"/>
    <mergeCell ref="G403:H403"/>
    <mergeCell ref="A431:C431"/>
    <mergeCell ref="E431:G431"/>
    <mergeCell ref="B432:C432"/>
    <mergeCell ref="G432:H432"/>
    <mergeCell ref="A374:C374"/>
    <mergeCell ref="E374:G374"/>
    <mergeCell ref="B375:C375"/>
    <mergeCell ref="G375:H375"/>
    <mergeCell ref="A402:C402"/>
    <mergeCell ref="E402:G402"/>
    <mergeCell ref="B488:C488"/>
    <mergeCell ref="G488:H488"/>
    <mergeCell ref="A515:C515"/>
    <mergeCell ref="E515:G515"/>
    <mergeCell ref="B516:C516"/>
    <mergeCell ref="G516:H516"/>
    <mergeCell ref="A459:C459"/>
    <mergeCell ref="E459:G459"/>
    <mergeCell ref="B460:C460"/>
    <mergeCell ref="G460:H460"/>
    <mergeCell ref="A487:C487"/>
    <mergeCell ref="E487:G487"/>
    <mergeCell ref="B573:C573"/>
    <mergeCell ref="G573:H573"/>
    <mergeCell ref="A600:C600"/>
    <mergeCell ref="E600:G600"/>
    <mergeCell ref="B601:C601"/>
    <mergeCell ref="G601:H601"/>
    <mergeCell ref="A543:C543"/>
    <mergeCell ref="E543:G543"/>
    <mergeCell ref="B544:C544"/>
    <mergeCell ref="G544:H544"/>
    <mergeCell ref="A572:C572"/>
    <mergeCell ref="E572:G572"/>
    <mergeCell ref="B657:C657"/>
    <mergeCell ref="G657:H657"/>
    <mergeCell ref="A684:C684"/>
    <mergeCell ref="E684:G684"/>
    <mergeCell ref="B685:C685"/>
    <mergeCell ref="G685:H685"/>
    <mergeCell ref="A628:C628"/>
    <mergeCell ref="E628:G628"/>
    <mergeCell ref="B629:C629"/>
    <mergeCell ref="G629:H629"/>
    <mergeCell ref="A656:C656"/>
    <mergeCell ref="E656:G656"/>
  </mergeCells>
  <conditionalFormatting sqref="B33:M33">
    <cfRule type="cellIs" dxfId="74" priority="298" operator="equal">
      <formula>0</formula>
    </cfRule>
    <cfRule type="cellIs" dxfId="73" priority="299" operator="greaterThan">
      <formula>0</formula>
    </cfRule>
    <cfRule type="cellIs" dxfId="72" priority="303" operator="lessThan">
      <formula>0</formula>
    </cfRule>
  </conditionalFormatting>
  <conditionalFormatting sqref="B202:M202">
    <cfRule type="cellIs" dxfId="71" priority="70" operator="equal">
      <formula>0</formula>
    </cfRule>
    <cfRule type="cellIs" dxfId="70" priority="71" operator="greaterThan">
      <formula>0</formula>
    </cfRule>
    <cfRule type="cellIs" dxfId="69" priority="72" operator="lessThan">
      <formula>0</formula>
    </cfRule>
  </conditionalFormatting>
  <conditionalFormatting sqref="B230:M230">
    <cfRule type="cellIs" dxfId="68" priority="67" operator="equal">
      <formula>0</formula>
    </cfRule>
    <cfRule type="cellIs" dxfId="67" priority="68" operator="greaterThan">
      <formula>0</formula>
    </cfRule>
    <cfRule type="cellIs" dxfId="66" priority="69" operator="lessThan">
      <formula>0</formula>
    </cfRule>
  </conditionalFormatting>
  <conditionalFormatting sqref="B258:M258">
    <cfRule type="cellIs" dxfId="65" priority="64" operator="equal">
      <formula>0</formula>
    </cfRule>
    <cfRule type="cellIs" dxfId="64" priority="65" operator="greaterThan">
      <formula>0</formula>
    </cfRule>
    <cfRule type="cellIs" dxfId="63" priority="66" operator="lessThan">
      <formula>0</formula>
    </cfRule>
  </conditionalFormatting>
  <conditionalFormatting sqref="B286:M286">
    <cfRule type="cellIs" dxfId="62" priority="61" operator="equal">
      <formula>0</formula>
    </cfRule>
    <cfRule type="cellIs" dxfId="61" priority="62" operator="greaterThan">
      <formula>0</formula>
    </cfRule>
    <cfRule type="cellIs" dxfId="60" priority="63" operator="lessThan">
      <formula>0</formula>
    </cfRule>
  </conditionalFormatting>
  <conditionalFormatting sqref="B315:M315">
    <cfRule type="cellIs" dxfId="59" priority="58" operator="equal">
      <formula>0</formula>
    </cfRule>
    <cfRule type="cellIs" dxfId="58" priority="59" operator="greaterThan">
      <formula>0</formula>
    </cfRule>
    <cfRule type="cellIs" dxfId="57" priority="60" operator="lessThan">
      <formula>0</formula>
    </cfRule>
  </conditionalFormatting>
  <conditionalFormatting sqref="B61:M61">
    <cfRule type="cellIs" dxfId="56" priority="85" operator="equal">
      <formula>0</formula>
    </cfRule>
    <cfRule type="cellIs" dxfId="55" priority="86" operator="greaterThan">
      <formula>0</formula>
    </cfRule>
    <cfRule type="cellIs" dxfId="54" priority="87" operator="lessThan">
      <formula>0</formula>
    </cfRule>
  </conditionalFormatting>
  <conditionalFormatting sqref="B89:M89">
    <cfRule type="cellIs" dxfId="53" priority="82" operator="equal">
      <formula>0</formula>
    </cfRule>
    <cfRule type="cellIs" dxfId="52" priority="83" operator="greaterThan">
      <formula>0</formula>
    </cfRule>
    <cfRule type="cellIs" dxfId="51" priority="84" operator="lessThan">
      <formula>0</formula>
    </cfRule>
  </conditionalFormatting>
  <conditionalFormatting sqref="B117:M117">
    <cfRule type="cellIs" dxfId="50" priority="79" operator="equal">
      <formula>0</formula>
    </cfRule>
    <cfRule type="cellIs" dxfId="49" priority="80" operator="greaterThan">
      <formula>0</formula>
    </cfRule>
    <cfRule type="cellIs" dxfId="48" priority="81" operator="lessThan">
      <formula>0</formula>
    </cfRule>
  </conditionalFormatting>
  <conditionalFormatting sqref="B145:M145">
    <cfRule type="cellIs" dxfId="47" priority="76" operator="equal">
      <formula>0</formula>
    </cfRule>
    <cfRule type="cellIs" dxfId="46" priority="77" operator="greaterThan">
      <formula>0</formula>
    </cfRule>
    <cfRule type="cellIs" dxfId="45" priority="78" operator="lessThan">
      <formula>0</formula>
    </cfRule>
  </conditionalFormatting>
  <conditionalFormatting sqref="B174:M174">
    <cfRule type="cellIs" dxfId="44" priority="73" operator="equal">
      <formula>0</formula>
    </cfRule>
    <cfRule type="cellIs" dxfId="43" priority="74" operator="greaterThan">
      <formula>0</formula>
    </cfRule>
    <cfRule type="cellIs" dxfId="42" priority="75" operator="lessThan">
      <formula>0</formula>
    </cfRule>
  </conditionalFormatting>
  <conditionalFormatting sqref="B343:M343">
    <cfRule type="cellIs" dxfId="41" priority="55" operator="equal">
      <formula>0</formula>
    </cfRule>
    <cfRule type="cellIs" dxfId="40" priority="56" operator="greaterThan">
      <formula>0</formula>
    </cfRule>
    <cfRule type="cellIs" dxfId="39" priority="57" operator="lessThan">
      <formula>0</formula>
    </cfRule>
  </conditionalFormatting>
  <conditionalFormatting sqref="B371:M371">
    <cfRule type="cellIs" dxfId="38" priority="52" operator="equal">
      <formula>0</formula>
    </cfRule>
    <cfRule type="cellIs" dxfId="37" priority="53" operator="greaterThan">
      <formula>0</formula>
    </cfRule>
    <cfRule type="cellIs" dxfId="36" priority="54" operator="lessThan">
      <formula>0</formula>
    </cfRule>
  </conditionalFormatting>
  <conditionalFormatting sqref="B399:M399">
    <cfRule type="cellIs" dxfId="35" priority="49" operator="equal">
      <formula>0</formula>
    </cfRule>
    <cfRule type="cellIs" dxfId="34" priority="50" operator="greaterThan">
      <formula>0</formula>
    </cfRule>
    <cfRule type="cellIs" dxfId="33" priority="51" operator="lessThan">
      <formula>0</formula>
    </cfRule>
  </conditionalFormatting>
  <conditionalFormatting sqref="B427:M427">
    <cfRule type="cellIs" dxfId="32" priority="46" operator="equal">
      <formula>0</formula>
    </cfRule>
    <cfRule type="cellIs" dxfId="31" priority="47" operator="greaterThan">
      <formula>0</formula>
    </cfRule>
    <cfRule type="cellIs" dxfId="30" priority="48" operator="lessThan">
      <formula>0</formula>
    </cfRule>
  </conditionalFormatting>
  <conditionalFormatting sqref="B456:M456">
    <cfRule type="cellIs" dxfId="29" priority="43" operator="equal">
      <formula>0</formula>
    </cfRule>
    <cfRule type="cellIs" dxfId="28" priority="44" operator="greaterThan">
      <formula>0</formula>
    </cfRule>
    <cfRule type="cellIs" dxfId="27" priority="45" operator="lessThan">
      <formula>0</formula>
    </cfRule>
  </conditionalFormatting>
  <conditionalFormatting sqref="B484:M484">
    <cfRule type="cellIs" dxfId="26" priority="40" operator="equal">
      <formula>0</formula>
    </cfRule>
    <cfRule type="cellIs" dxfId="25" priority="41" operator="greaterThan">
      <formula>0</formula>
    </cfRule>
    <cfRule type="cellIs" dxfId="24" priority="42" operator="lessThan">
      <formula>0</formula>
    </cfRule>
  </conditionalFormatting>
  <conditionalFormatting sqref="B512:M512">
    <cfRule type="cellIs" dxfId="23" priority="37" operator="equal">
      <formula>0</formula>
    </cfRule>
    <cfRule type="cellIs" dxfId="22" priority="38" operator="greaterThan">
      <formula>0</formula>
    </cfRule>
    <cfRule type="cellIs" dxfId="21" priority="39" operator="lessThan">
      <formula>0</formula>
    </cfRule>
  </conditionalFormatting>
  <conditionalFormatting sqref="B540:M540">
    <cfRule type="cellIs" dxfId="20" priority="34" operator="equal">
      <formula>0</formula>
    </cfRule>
    <cfRule type="cellIs" dxfId="19" priority="35" operator="greaterThan">
      <formula>0</formula>
    </cfRule>
    <cfRule type="cellIs" dxfId="18" priority="36" operator="lessThan">
      <formula>0</formula>
    </cfRule>
  </conditionalFormatting>
  <conditionalFormatting sqref="B568:M568">
    <cfRule type="cellIs" dxfId="17" priority="31" operator="equal">
      <formula>0</formula>
    </cfRule>
    <cfRule type="cellIs" dxfId="16" priority="32" operator="greaterThan">
      <formula>0</formula>
    </cfRule>
    <cfRule type="cellIs" dxfId="15" priority="33" operator="lessThan">
      <formula>0</formula>
    </cfRule>
  </conditionalFormatting>
  <conditionalFormatting sqref="B597:M597">
    <cfRule type="cellIs" dxfId="14" priority="28" operator="equal">
      <formula>0</formula>
    </cfRule>
    <cfRule type="cellIs" dxfId="13" priority="29" operator="greaterThan">
      <formula>0</formula>
    </cfRule>
    <cfRule type="cellIs" dxfId="12" priority="30" operator="lessThan">
      <formula>0</formula>
    </cfRule>
  </conditionalFormatting>
  <conditionalFormatting sqref="B625:M625">
    <cfRule type="cellIs" dxfId="11" priority="25" operator="equal">
      <formula>0</formula>
    </cfRule>
    <cfRule type="cellIs" dxfId="10" priority="26" operator="greaterThan">
      <formula>0</formula>
    </cfRule>
    <cfRule type="cellIs" dxfId="9" priority="27" operator="lessThan">
      <formula>0</formula>
    </cfRule>
  </conditionalFormatting>
  <conditionalFormatting sqref="B653:M653">
    <cfRule type="cellIs" dxfId="8" priority="22" operator="equal">
      <formula>0</formula>
    </cfRule>
    <cfRule type="cellIs" dxfId="7" priority="23" operator="greaterThan">
      <formula>0</formula>
    </cfRule>
    <cfRule type="cellIs" dxfId="6" priority="24" operator="lessThan">
      <formula>0</formula>
    </cfRule>
  </conditionalFormatting>
  <conditionalFormatting sqref="B681:M681">
    <cfRule type="cellIs" dxfId="5" priority="19" operator="equal">
      <formula>0</formula>
    </cfRule>
    <cfRule type="cellIs" dxfId="4" priority="20" operator="greaterThan">
      <formula>0</formula>
    </cfRule>
    <cfRule type="cellIs" dxfId="3" priority="21" operator="lessThan">
      <formula>0</formula>
    </cfRule>
  </conditionalFormatting>
  <conditionalFormatting sqref="B709:M709">
    <cfRule type="cellIs" dxfId="2" priority="16" operator="equal">
      <formula>0</formula>
    </cfRule>
    <cfRule type="cellIs" dxfId="1" priority="17" operator="greaterThan">
      <formula>0</formula>
    </cfRule>
    <cfRule type="cellIs" dxfId="0" priority="18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Lønskema vandløb 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Zorica Zecevic (NaturErhvervstyrelsen)</dc:creator>
  <cp:lastModifiedBy>Inga Koch Andresen</cp:lastModifiedBy>
  <cp:lastPrinted>2017-12-20T10:09:52Z</cp:lastPrinted>
  <dcterms:created xsi:type="dcterms:W3CDTF">2014-10-27T08:04:02Z</dcterms:created>
  <dcterms:modified xsi:type="dcterms:W3CDTF">2023-11-09T07:53:16Z</dcterms:modified>
</cp:coreProperties>
</file>