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77675\Downloads\TYPO3 kvoteværditab\"/>
    </mc:Choice>
  </mc:AlternateContent>
  <xr:revisionPtr revIDLastSave="0" documentId="8_{BF0D417E-E396-400B-824D-DDF658D36133}" xr6:coauthVersionLast="36" xr6:coauthVersionMax="36" xr10:uidLastSave="{00000000-0000-0000-0000-000000000000}"/>
  <bookViews>
    <workbookView xWindow="0" yWindow="0" windowWidth="23040" windowHeight="9060" xr2:uid="{36A6729D-188F-4520-B731-AF3189CF333F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C7" i="1"/>
  <c r="D7" i="1"/>
  <c r="E7" i="1"/>
  <c r="G7" i="1"/>
  <c r="L7" i="1"/>
  <c r="H7" i="1"/>
  <c r="I7" i="1"/>
  <c r="J7" i="1"/>
  <c r="K7" i="1"/>
  <c r="M7" i="1"/>
  <c r="N7" i="1"/>
  <c r="B9" i="1"/>
  <c r="B13" i="1"/>
  <c r="B15" i="1"/>
  <c r="B11" i="1"/>
</calcChain>
</file>

<file path=xl/sharedStrings.xml><?xml version="1.0" encoding="utf-8"?>
<sst xmlns="http://schemas.openxmlformats.org/spreadsheetml/2006/main" count="22" uniqueCount="22">
  <si>
    <t>0601 - Atlantoskandisk sild</t>
  </si>
  <si>
    <t>0602 - Sild i Nordsøen</t>
  </si>
  <si>
    <t>0605 - Sild i Limfjorden</t>
  </si>
  <si>
    <t xml:space="preserve">0606 - Makrel </t>
  </si>
  <si>
    <t>1003 - Torsk</t>
  </si>
  <si>
    <t>1009 - Tunge</t>
  </si>
  <si>
    <t>1017 - Mørksej</t>
  </si>
  <si>
    <t>1019 - Kuller</t>
  </si>
  <si>
    <t xml:space="preserve">1023 - Kulmule </t>
  </si>
  <si>
    <t>1024 - Pighvar og Slethvar</t>
  </si>
  <si>
    <t>1038 - Tobis</t>
  </si>
  <si>
    <t>1039 - Blåhvilling</t>
  </si>
  <si>
    <t>1042 - Sperling</t>
  </si>
  <si>
    <t>Kompensation pr. promille andel</t>
  </si>
  <si>
    <t>TCA-reduceret kvote</t>
  </si>
  <si>
    <t>Kvoteværditab</t>
  </si>
  <si>
    <t>1. Kvoteværditab i alt:</t>
  </si>
  <si>
    <t>Promilleandel d. 31/12 2020</t>
  </si>
  <si>
    <t>2. Kompensation i alt (uden grøn top op):</t>
  </si>
  <si>
    <t>3. Kompensation i alt (med grøn top op):</t>
  </si>
  <si>
    <t>4. Betingelse for grøn top op:</t>
  </si>
  <si>
    <t>SKABELON TIL BEREGNING AF KVOTEVÆRDITAB, KOMPENSATION OG GRØN TOP-OP, 
PÅ ORDNINGEN 'KOMPENSATION FOR KVOTEVÆRDITAB' UNDER BREXIT-RESERVEN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</si>
</sst>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Helvetica"/>
    </font>
    <font>
      <u val="double"/>
      <sz val="1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6" fillId="2" borderId="3" xfId="1" applyNumberFormat="1" applyFont="1" applyBorder="1" applyAlignment="1">
      <alignment horizontal="left" vertical="center" wrapText="1"/>
    </xf>
    <xf numFmtId="164" fontId="6" fillId="2" borderId="2" xfId="1" applyNumberFormat="1" applyFont="1" applyBorder="1" applyAlignment="1">
      <alignment horizontal="left" vertical="center" wrapText="1"/>
    </xf>
    <xf numFmtId="164" fontId="4" fillId="2" borderId="3" xfId="1" applyNumberFormat="1" applyFont="1" applyBorder="1" applyAlignment="1">
      <alignment horizontal="center" vertical="center" wrapText="1"/>
    </xf>
    <xf numFmtId="164" fontId="3" fillId="2" borderId="4" xfId="1" applyNumberFormat="1" applyFont="1" applyBorder="1" applyAlignment="1">
      <alignment horizontal="right" vertical="center" wrapText="1"/>
    </xf>
    <xf numFmtId="164" fontId="0" fillId="3" borderId="4" xfId="0" applyNumberFormat="1" applyFill="1" applyBorder="1" applyAlignment="1">
      <alignment wrapText="1"/>
    </xf>
    <xf numFmtId="0" fontId="2" fillId="3" borderId="1" xfId="0" applyFont="1" applyFill="1" applyBorder="1"/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9" fillId="3" borderId="1" xfId="1" applyNumberFormat="1" applyFont="1" applyFill="1" applyBorder="1"/>
    <xf numFmtId="0" fontId="10" fillId="0" borderId="6" xfId="0" applyFont="1" applyBorder="1" applyAlignment="1" applyProtection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3">
    <cellStyle name="Neutral" xfId="1" builtinId="28"/>
    <cellStyle name="Normal" xfId="0" builtinId="0"/>
    <cellStyle name="Normal 2" xfId="2" xr:uid="{BC46146F-FCF2-4CDA-BDA9-945D067B4C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349F-1F2B-4318-9E03-F3B240C6F6FB}">
  <dimension ref="A1:N38"/>
  <sheetViews>
    <sheetView tabSelected="1" zoomScale="82" zoomScaleNormal="82" workbookViewId="0">
      <selection activeCell="B11" sqref="B11"/>
    </sheetView>
  </sheetViews>
  <sheetFormatPr defaultRowHeight="15" x14ac:dyDescent="0.25"/>
  <cols>
    <col min="1" max="1" width="36.28515625" bestFit="1" customWidth="1"/>
    <col min="2" max="2" width="22.28515625" style="1" bestFit="1" customWidth="1"/>
    <col min="3" max="14" width="18.5703125" style="1" customWidth="1"/>
  </cols>
  <sheetData>
    <row r="1" spans="1:14" x14ac:dyDescent="0.25">
      <c r="A1" s="12" t="s">
        <v>21</v>
      </c>
      <c r="B1" s="12"/>
      <c r="C1" s="12"/>
      <c r="D1" s="12"/>
      <c r="E1" s="12"/>
      <c r="F1" s="12"/>
      <c r="G1" s="12"/>
      <c r="H1" s="12"/>
    </row>
    <row r="2" spans="1:14" x14ac:dyDescent="0.25">
      <c r="A2" s="12"/>
      <c r="B2" s="12"/>
      <c r="C2" s="12"/>
      <c r="D2" s="12"/>
      <c r="E2" s="12"/>
      <c r="F2" s="12"/>
      <c r="G2" s="12"/>
      <c r="H2" s="12"/>
    </row>
    <row r="3" spans="1:14" ht="52.9" customHeight="1" thickBot="1" x14ac:dyDescent="0.3">
      <c r="A3" s="13"/>
      <c r="B3" s="13"/>
      <c r="C3" s="13"/>
      <c r="D3" s="13"/>
      <c r="E3" s="13"/>
      <c r="F3" s="13"/>
      <c r="G3" s="13"/>
      <c r="H3" s="13"/>
    </row>
    <row r="4" spans="1:14" ht="26.25" thickBot="1" x14ac:dyDescent="0.3">
      <c r="A4" s="2" t="s">
        <v>14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5.75" thickBot="1" x14ac:dyDescent="0.3">
      <c r="A5" s="2" t="s">
        <v>13</v>
      </c>
      <c r="B5" s="5">
        <v>39800.490962553464</v>
      </c>
      <c r="C5" s="5">
        <v>497286.69701768213</v>
      </c>
      <c r="D5" s="5">
        <v>497286.69701768213</v>
      </c>
      <c r="E5" s="5">
        <v>39799.754189852989</v>
      </c>
      <c r="F5" s="5">
        <v>182510.47257773115</v>
      </c>
      <c r="G5" s="5">
        <v>6091.1775971311736</v>
      </c>
      <c r="H5" s="5">
        <v>56220.246785061696</v>
      </c>
      <c r="I5" s="5">
        <v>6413.2465237476799</v>
      </c>
      <c r="J5" s="5">
        <v>24336.503669011719</v>
      </c>
      <c r="K5" s="5">
        <v>2582.2601048879274</v>
      </c>
      <c r="L5" s="5">
        <v>43982.737384098946</v>
      </c>
      <c r="M5" s="5">
        <v>11439.329732810327</v>
      </c>
      <c r="N5" s="5">
        <v>44222.070506450735</v>
      </c>
    </row>
    <row r="6" spans="1:14" ht="15.75" thickBot="1" x14ac:dyDescent="0.3">
      <c r="A6" s="2" t="s">
        <v>17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15.75" thickBot="1" x14ac:dyDescent="0.3">
      <c r="A7" s="3" t="s">
        <v>15</v>
      </c>
      <c r="B7" s="6">
        <f>B6*B5</f>
        <v>0</v>
      </c>
      <c r="C7" s="6">
        <f t="shared" ref="C7:N7" si="0">C6*C5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</row>
    <row r="9" spans="1:14" x14ac:dyDescent="0.25">
      <c r="A9" s="7" t="s">
        <v>16</v>
      </c>
      <c r="B9" s="10">
        <f>SUM(B7:N7)</f>
        <v>0</v>
      </c>
    </row>
    <row r="11" spans="1:14" x14ac:dyDescent="0.25">
      <c r="A11" s="7" t="s">
        <v>18</v>
      </c>
      <c r="B11" s="8">
        <f>IF(B9&lt;2000000,B9,IF(B9&lt;7499999.99,(2000000*1)+((B9-2000000)*0.9),IF(B9&lt;29999999.99,(2000000*1)+((7500000-2000000)*0.9)+((B9-7500000)*0.8),(2000000*1)+((7500000-2000000)*0.9)+((30000000-7500000)*0.8)+((B9-30000000)*0.75))))</f>
        <v>0</v>
      </c>
    </row>
    <row r="13" spans="1:14" x14ac:dyDescent="0.25">
      <c r="A13" s="7" t="s">
        <v>19</v>
      </c>
      <c r="B13" s="9" t="b">
        <f>IF(B9&gt;2000000,IF(B9&lt;7499999.99,(B9*1),IF(B9&lt;29999999.99,(7500000*1)+((B9-7500000)*0.9),IF(B9&gt;29999999.99,(7500000*1)+((30000000-7500000)*0.9)+((B9-30000000)*0.85),0))))</f>
        <v>0</v>
      </c>
    </row>
    <row r="15" spans="1:14" x14ac:dyDescent="0.25">
      <c r="A15" s="7" t="s">
        <v>20</v>
      </c>
      <c r="B15" s="8">
        <f>IF(B9&lt;30000000,B13*0.15,B13*0.1)</f>
        <v>0</v>
      </c>
    </row>
    <row r="16" spans="1:14" x14ac:dyDescent="0.25">
      <c r="E16"/>
      <c r="F16"/>
      <c r="G16"/>
      <c r="H16"/>
      <c r="I16"/>
      <c r="J16"/>
      <c r="K16"/>
      <c r="L16"/>
      <c r="M16"/>
      <c r="N16"/>
    </row>
    <row r="17" spans="4:14" x14ac:dyDescent="0.25">
      <c r="E17"/>
      <c r="F17"/>
      <c r="G17"/>
      <c r="H17"/>
      <c r="I17"/>
      <c r="J17"/>
      <c r="K17"/>
      <c r="L17"/>
      <c r="M17"/>
      <c r="N17"/>
    </row>
    <row r="18" spans="4:14" x14ac:dyDescent="0.25">
      <c r="E18"/>
      <c r="F18"/>
      <c r="G18"/>
      <c r="H18"/>
      <c r="I18"/>
      <c r="J18"/>
      <c r="K18"/>
      <c r="L18"/>
      <c r="M18"/>
      <c r="N18"/>
    </row>
    <row r="19" spans="4:14" x14ac:dyDescent="0.25">
      <c r="E19"/>
      <c r="F19"/>
      <c r="G19"/>
      <c r="H19"/>
      <c r="I19"/>
      <c r="J19"/>
      <c r="K19"/>
      <c r="L19"/>
      <c r="M19"/>
      <c r="N19"/>
    </row>
    <row r="20" spans="4:14" x14ac:dyDescent="0.25">
      <c r="E20"/>
      <c r="F20"/>
      <c r="G20"/>
      <c r="H20"/>
      <c r="I20"/>
      <c r="J20"/>
      <c r="K20"/>
      <c r="L20"/>
      <c r="M20"/>
      <c r="N20"/>
    </row>
    <row r="21" spans="4:14" x14ac:dyDescent="0.25">
      <c r="E21"/>
      <c r="F21"/>
      <c r="G21"/>
      <c r="H21"/>
      <c r="I21"/>
      <c r="J21"/>
      <c r="K21"/>
      <c r="L21"/>
      <c r="M21"/>
      <c r="N21"/>
    </row>
    <row r="22" spans="4:14" x14ac:dyDescent="0.25">
      <c r="E22"/>
      <c r="F22"/>
      <c r="G22"/>
      <c r="H22"/>
      <c r="I22"/>
      <c r="J22"/>
      <c r="K22"/>
      <c r="L22"/>
      <c r="M22"/>
      <c r="N22"/>
    </row>
    <row r="23" spans="4:14" x14ac:dyDescent="0.25">
      <c r="E23"/>
      <c r="F23"/>
      <c r="G23"/>
      <c r="H23"/>
      <c r="I23"/>
      <c r="J23"/>
      <c r="K23"/>
      <c r="L23"/>
      <c r="M23"/>
      <c r="N23"/>
    </row>
    <row r="24" spans="4:14" x14ac:dyDescent="0.25">
      <c r="E24"/>
      <c r="F24"/>
      <c r="G24"/>
      <c r="H24"/>
      <c r="I24"/>
      <c r="J24"/>
      <c r="K24"/>
      <c r="L24"/>
      <c r="M24"/>
      <c r="N24"/>
    </row>
    <row r="25" spans="4:14" x14ac:dyDescent="0.25">
      <c r="D25"/>
      <c r="E25"/>
      <c r="F25"/>
      <c r="G25"/>
      <c r="H25"/>
      <c r="I25"/>
      <c r="J25"/>
      <c r="K25"/>
      <c r="L25"/>
      <c r="M25"/>
      <c r="N25"/>
    </row>
    <row r="26" spans="4:14" x14ac:dyDescent="0.25">
      <c r="D26"/>
      <c r="E26"/>
      <c r="F26"/>
      <c r="G26"/>
      <c r="H26"/>
      <c r="I26"/>
      <c r="J26"/>
      <c r="K26"/>
      <c r="L26"/>
      <c r="M26"/>
      <c r="N26"/>
    </row>
    <row r="27" spans="4:14" x14ac:dyDescent="0.25">
      <c r="D27"/>
      <c r="E27"/>
      <c r="F27"/>
      <c r="G27"/>
      <c r="H27"/>
      <c r="I27"/>
      <c r="J27"/>
      <c r="K27"/>
      <c r="L27"/>
      <c r="M27"/>
      <c r="N27"/>
    </row>
    <row r="28" spans="4:14" x14ac:dyDescent="0.25">
      <c r="D28"/>
      <c r="E28"/>
      <c r="F28"/>
      <c r="G28"/>
      <c r="H28"/>
      <c r="I28"/>
      <c r="J28"/>
      <c r="K28"/>
      <c r="L28"/>
      <c r="M28"/>
      <c r="N28"/>
    </row>
    <row r="29" spans="4:14" x14ac:dyDescent="0.25">
      <c r="D29"/>
      <c r="E29"/>
      <c r="F29"/>
      <c r="G29"/>
      <c r="H29"/>
      <c r="I29"/>
      <c r="J29"/>
      <c r="K29"/>
      <c r="L29"/>
      <c r="M29"/>
      <c r="N29"/>
    </row>
    <row r="30" spans="4:14" x14ac:dyDescent="0.25">
      <c r="D30"/>
      <c r="E30"/>
      <c r="F30"/>
      <c r="G30"/>
      <c r="H30"/>
      <c r="I30"/>
      <c r="J30"/>
      <c r="K30"/>
      <c r="L30"/>
      <c r="M30"/>
      <c r="N30"/>
    </row>
    <row r="31" spans="4:14" x14ac:dyDescent="0.25">
      <c r="E31"/>
      <c r="F31"/>
      <c r="G31"/>
      <c r="H31"/>
      <c r="I31"/>
      <c r="J31"/>
      <c r="K31"/>
      <c r="L31"/>
      <c r="M31"/>
      <c r="N31"/>
    </row>
    <row r="32" spans="4:14" x14ac:dyDescent="0.25">
      <c r="E32"/>
      <c r="F32"/>
      <c r="G32"/>
      <c r="H32"/>
      <c r="I32"/>
      <c r="J32"/>
      <c r="K32"/>
      <c r="L32"/>
      <c r="M32"/>
      <c r="N32"/>
    </row>
    <row r="33" spans="5:14" x14ac:dyDescent="0.25">
      <c r="E33"/>
      <c r="F33"/>
      <c r="G33"/>
      <c r="H33"/>
      <c r="I33"/>
      <c r="J33"/>
      <c r="K33"/>
      <c r="L33"/>
      <c r="M33"/>
      <c r="N33"/>
    </row>
    <row r="34" spans="5:14" x14ac:dyDescent="0.25">
      <c r="E34"/>
      <c r="F34"/>
      <c r="G34"/>
      <c r="H34"/>
      <c r="I34"/>
      <c r="J34"/>
      <c r="K34"/>
      <c r="L34"/>
      <c r="M34"/>
      <c r="N34"/>
    </row>
    <row r="35" spans="5:14" x14ac:dyDescent="0.25">
      <c r="E35"/>
      <c r="F35"/>
      <c r="G35"/>
      <c r="H35"/>
      <c r="I35"/>
      <c r="J35"/>
      <c r="K35"/>
      <c r="L35"/>
      <c r="M35"/>
      <c r="N35"/>
    </row>
    <row r="36" spans="5:14" x14ac:dyDescent="0.25">
      <c r="E36"/>
      <c r="F36"/>
      <c r="G36"/>
      <c r="H36"/>
      <c r="I36"/>
      <c r="J36"/>
      <c r="K36"/>
      <c r="L36"/>
      <c r="M36"/>
      <c r="N36"/>
    </row>
    <row r="37" spans="5:14" x14ac:dyDescent="0.25">
      <c r="E37"/>
      <c r="F37"/>
      <c r="G37"/>
      <c r="H37"/>
      <c r="I37"/>
      <c r="J37"/>
      <c r="K37"/>
      <c r="L37"/>
      <c r="M37"/>
      <c r="N37"/>
    </row>
    <row r="38" spans="5:14" x14ac:dyDescent="0.25">
      <c r="E38"/>
      <c r="F38"/>
      <c r="G38"/>
      <c r="H38"/>
      <c r="I38"/>
      <c r="J38"/>
      <c r="K38"/>
      <c r="L38"/>
      <c r="M38"/>
      <c r="N38"/>
    </row>
  </sheetData>
  <sheetProtection algorithmName="SHA-512" hashValue="qXEuaK/BQdYJnZnCdGcIPhnT8GnOCnjA3bc8ywHtWV98Nz+kolY2yQCFZNuda+WvML+VURDmNz1h56206SgdVQ==" saltValue="zYm0I67QmKDkI2lZ7m0eJA==" spinCount="100000" sheet="1" objects="1" scenarios="1"/>
  <protectedRanges>
    <protectedRange sqref="B6:N6" name="Område1"/>
  </protectedRanges>
  <mergeCells count="1">
    <mergeCell ref="A1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Flodgaard Jakobsen</dc:creator>
  <cp:lastModifiedBy>Mathias Wakløv Ulvestad</cp:lastModifiedBy>
  <dcterms:created xsi:type="dcterms:W3CDTF">2022-05-15T14:55:45Z</dcterms:created>
  <dcterms:modified xsi:type="dcterms:W3CDTF">2023-04-13T08:07:01Z</dcterms:modified>
</cp:coreProperties>
</file>