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298\Desktop\"/>
    </mc:Choice>
  </mc:AlternateContent>
  <bookViews>
    <workbookView xWindow="0" yWindow="0" windowWidth="27480" windowHeight="12765"/>
  </bookViews>
  <sheets>
    <sheet name="Heltidslønberegning " sheetId="3" r:id="rId1"/>
    <sheet name="Deltidslønberegning " sheetId="17" r:id="rId2"/>
  </sheets>
  <calcPr calcId="162913"/>
</workbook>
</file>

<file path=xl/calcChain.xml><?xml version="1.0" encoding="utf-8"?>
<calcChain xmlns="http://schemas.openxmlformats.org/spreadsheetml/2006/main">
  <c r="B55" i="17" l="1"/>
  <c r="B57" i="17" s="1"/>
  <c r="B58" i="17" s="1"/>
  <c r="B39" i="17" l="1"/>
  <c r="B38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N30" i="17" s="1"/>
  <c r="N29" i="17"/>
  <c r="N25" i="17"/>
  <c r="N24" i="17"/>
  <c r="J22" i="17"/>
  <c r="F22" i="17"/>
  <c r="B22" i="17"/>
  <c r="M20" i="17"/>
  <c r="M22" i="17" s="1"/>
  <c r="L20" i="17"/>
  <c r="L22" i="17" s="1"/>
  <c r="K20" i="17"/>
  <c r="J20" i="17"/>
  <c r="J27" i="17" s="1"/>
  <c r="J33" i="17" s="1"/>
  <c r="I20" i="17"/>
  <c r="I22" i="17" s="1"/>
  <c r="H20" i="17"/>
  <c r="H22" i="17" s="1"/>
  <c r="G20" i="17"/>
  <c r="G22" i="17" s="1"/>
  <c r="F20" i="17"/>
  <c r="F27" i="17" s="1"/>
  <c r="F33" i="17" s="1"/>
  <c r="E20" i="17"/>
  <c r="E22" i="17" s="1"/>
  <c r="D20" i="17"/>
  <c r="D22" i="17" s="1"/>
  <c r="C20" i="17"/>
  <c r="C22" i="17" s="1"/>
  <c r="B20" i="17"/>
  <c r="B27" i="17" s="1"/>
  <c r="N18" i="17"/>
  <c r="N17" i="17"/>
  <c r="N22" i="3"/>
  <c r="N21" i="3"/>
  <c r="M19" i="3"/>
  <c r="M20" i="3" s="1"/>
  <c r="L19" i="3"/>
  <c r="L20" i="3" s="1"/>
  <c r="K19" i="3"/>
  <c r="J19" i="3"/>
  <c r="J20" i="3" s="1"/>
  <c r="I19" i="3"/>
  <c r="I20" i="3" s="1"/>
  <c r="H19" i="3"/>
  <c r="H20" i="3" s="1"/>
  <c r="G19" i="3"/>
  <c r="G20" i="3" s="1"/>
  <c r="F19" i="3"/>
  <c r="E19" i="3"/>
  <c r="E20" i="3" s="1"/>
  <c r="D19" i="3"/>
  <c r="D20" i="3" s="1"/>
  <c r="C19" i="3"/>
  <c r="B19" i="3"/>
  <c r="B20" i="3" s="1"/>
  <c r="N17" i="3"/>
  <c r="N16" i="3"/>
  <c r="E23" i="3" l="1"/>
  <c r="E25" i="3" s="1"/>
  <c r="E26" i="3" s="1"/>
  <c r="I23" i="3"/>
  <c r="I25" i="3" s="1"/>
  <c r="I26" i="3" s="1"/>
  <c r="M23" i="3"/>
  <c r="B33" i="17"/>
  <c r="G27" i="17"/>
  <c r="G33" i="17" s="1"/>
  <c r="K22" i="17"/>
  <c r="N22" i="17" s="1"/>
  <c r="D27" i="17"/>
  <c r="D33" i="17" s="1"/>
  <c r="C27" i="17"/>
  <c r="C33" i="17" s="1"/>
  <c r="H27" i="17"/>
  <c r="H33" i="17" s="1"/>
  <c r="L27" i="17"/>
  <c r="L33" i="17" s="1"/>
  <c r="E27" i="17"/>
  <c r="E33" i="17" s="1"/>
  <c r="I27" i="17"/>
  <c r="I33" i="17" s="1"/>
  <c r="M27" i="17"/>
  <c r="M33" i="17" s="1"/>
  <c r="N20" i="17"/>
  <c r="J23" i="3"/>
  <c r="F20" i="3"/>
  <c r="F23" i="3" s="1"/>
  <c r="G23" i="3"/>
  <c r="C20" i="3"/>
  <c r="K20" i="3"/>
  <c r="K23" i="3" s="1"/>
  <c r="D23" i="3"/>
  <c r="H23" i="3"/>
  <c r="L23" i="3"/>
  <c r="N19" i="3"/>
  <c r="B23" i="3"/>
  <c r="N20" i="3" l="1"/>
  <c r="M25" i="3"/>
  <c r="M26" i="3" s="1"/>
  <c r="K27" i="17"/>
  <c r="K33" i="17" s="1"/>
  <c r="F25" i="3"/>
  <c r="F26" i="3" s="1"/>
  <c r="K25" i="3"/>
  <c r="K26" i="3" s="1"/>
  <c r="B25" i="3"/>
  <c r="J25" i="3"/>
  <c r="J26" i="3" s="1"/>
  <c r="L25" i="3"/>
  <c r="L26" i="3" s="1"/>
  <c r="C23" i="3"/>
  <c r="D25" i="3"/>
  <c r="D26" i="3"/>
  <c r="H25" i="3"/>
  <c r="H26" i="3" s="1"/>
  <c r="G25" i="3"/>
  <c r="G26" i="3" s="1"/>
  <c r="N27" i="17" l="1"/>
  <c r="C25" i="3"/>
  <c r="C26" i="3" s="1"/>
  <c r="N23" i="3"/>
  <c r="B32" i="3" s="1"/>
  <c r="B34" i="3" s="1"/>
  <c r="B35" i="3" s="1"/>
  <c r="B26" i="3"/>
  <c r="N25" i="3" l="1"/>
  <c r="B50" i="17"/>
  <c r="B51" i="17" s="1"/>
  <c r="N33" i="17"/>
  <c r="B40" i="17" s="1"/>
  <c r="B41" i="17" s="1"/>
  <c r="N26" i="3"/>
  <c r="N34" i="17" l="1"/>
  <c r="J34" i="17"/>
  <c r="F34" i="17"/>
  <c r="B34" i="17"/>
  <c r="M34" i="17"/>
  <c r="I34" i="17"/>
  <c r="E34" i="17"/>
  <c r="L34" i="17"/>
  <c r="H34" i="17"/>
  <c r="D34" i="17"/>
  <c r="K34" i="17"/>
  <c r="G34" i="17"/>
  <c r="B43" i="17"/>
  <c r="B45" i="17" s="1"/>
  <c r="C34" i="17"/>
  <c r="N27" i="3"/>
  <c r="J27" i="3"/>
  <c r="F27" i="3"/>
  <c r="B27" i="3"/>
  <c r="M27" i="3"/>
  <c r="I27" i="3"/>
  <c r="E27" i="3"/>
  <c r="L27" i="3"/>
  <c r="H27" i="3"/>
  <c r="D27" i="3"/>
  <c r="K27" i="3"/>
  <c r="G27" i="3"/>
  <c r="C27" i="3"/>
</calcChain>
</file>

<file path=xl/sharedStrings.xml><?xml version="1.0" encoding="utf-8"?>
<sst xmlns="http://schemas.openxmlformats.org/spreadsheetml/2006/main" count="138" uniqueCount="63">
  <si>
    <t>Løn i alt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</si>
  <si>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</si>
  <si>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</si>
  <si>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</si>
  <si>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</si>
  <si>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</si>
  <si>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</si>
  <si>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</si>
  <si>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</si>
  <si>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</si>
  <si>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</si>
  <si>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</si>
  <si>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</si>
  <si>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</si>
  <si>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</si>
  <si>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</si>
  <si>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</si>
  <si>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Maks. Lønsats for kategori medarbejder</t>
  </si>
  <si>
    <t>Bemærkning:</t>
  </si>
  <si>
    <t>Hentes automatisk fra tabel ovenfor</t>
  </si>
  <si>
    <t>Beregnes automatisk</t>
  </si>
  <si>
    <t>Sats i kr. pr. time</t>
  </si>
  <si>
    <t>I alt</t>
  </si>
  <si>
    <t>Er Lønsats ok og hvilken sats skal bruges til beregning</t>
  </si>
  <si>
    <t>Timeløn faktisk (FST udregning)</t>
  </si>
  <si>
    <t>ATP (se lønseddel *2)</t>
  </si>
  <si>
    <t>Difference</t>
  </si>
  <si>
    <t>Indtast lønsats</t>
  </si>
  <si>
    <t>Lønkategori medarbejder</t>
  </si>
  <si>
    <t>Max timeløn til beregning af tilskud (FST udregning)</t>
  </si>
  <si>
    <t>Timer årsværk (standard til brug for beregning)</t>
  </si>
  <si>
    <t>Indtast manuelt</t>
  </si>
  <si>
    <t>Maks. lønsats til beregning</t>
  </si>
  <si>
    <t>Timer, standardårsværk</t>
  </si>
  <si>
    <t>Timer omregnet til standardårsværk</t>
  </si>
  <si>
    <t>Antal timer fra lønseddel, indtast</t>
  </si>
  <si>
    <t xml:space="preserve">De gule felter skal udfyldes - De resterende beregnes automatisk </t>
  </si>
  <si>
    <t>Lønkategori jf. tilsagn</t>
  </si>
  <si>
    <t xml:space="preserve">Hvis nedskrivning- Se timeantal i Bilagsoversigten </t>
  </si>
  <si>
    <t xml:space="preserve"> Flere ark indsættes hvis flere medarbejder, eller flere år. </t>
  </si>
  <si>
    <t>Fiskeristyrelsens udregning af timeløn (heltid)</t>
  </si>
  <si>
    <t>Fiskeristyrelsens udregning af timeløn (deltid)</t>
  </si>
  <si>
    <t xml:space="preserve">Feriepenge optjent under ansættelsen på projektet (sagsbehandler indtaster selv afhængig af ansøgertype og evt. særlige forhold på sagen). Se også tjekliste.
</t>
  </si>
  <si>
    <t xml:space="preserve">Faktisk lønsats ( Fiskeristyrelsen`s udregning ) </t>
  </si>
  <si>
    <t xml:space="preserve">Journal. Nr. </t>
  </si>
  <si>
    <t xml:space="preserve">Journal NR. </t>
  </si>
  <si>
    <t xml:space="preserve">Lønsats Jf. Tilsagn </t>
  </si>
  <si>
    <t xml:space="preserve">Løn Sats jf. tilsagn </t>
  </si>
  <si>
    <t xml:space="preserve">Ansøgt Jf. Bilagsoversigten </t>
  </si>
  <si>
    <t xml:space="preserve">Ferieberettiget Løn </t>
  </si>
  <si>
    <t xml:space="preserve">Ferieberettiget Tillæg </t>
  </si>
  <si>
    <t xml:space="preserve">Ferieberettiget løn i alt </t>
  </si>
  <si>
    <t xml:space="preserve">Til nedskrivning i alt overføres til  Bilagskontrolskema </t>
  </si>
  <si>
    <t>Timer pr år (til brug for omregning til standardårsværk)</t>
  </si>
  <si>
    <t>Kontrol af samlet lønudgift - og om der skal yderligere nedskrives end beregnet ovenfor</t>
  </si>
  <si>
    <t>Løn i alt jf. bilagsoversigt</t>
  </si>
  <si>
    <t>løn i alt  beregnet</t>
  </si>
  <si>
    <t>Difference (se tjekliste for forklaring)</t>
  </si>
  <si>
    <t>Indtast manuelt feks. 25 % tastes 0,25</t>
  </si>
  <si>
    <t xml:space="preserve">% andel på projektet </t>
  </si>
  <si>
    <t xml:space="preserve">Max. Udbetaling </t>
  </si>
  <si>
    <t>antal timer i projektet /samlet årlig arbejdstimer *100</t>
  </si>
  <si>
    <t>% andel der er arbejdet på projektet ( 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</si>
</sst>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0" fillId="3" borderId="1" xfId="0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4" fontId="0" fillId="3" borderId="1" xfId="0" applyNumberForma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/>
    <xf numFmtId="4" fontId="0" fillId="3" borderId="1" xfId="0" applyNumberFormat="1" applyFont="1" applyFill="1" applyBorder="1"/>
    <xf numFmtId="4" fontId="0" fillId="2" borderId="1" xfId="0" applyNumberFormat="1" applyFont="1" applyFill="1" applyBorder="1" applyProtection="1">
      <protection locked="0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" xfId="0" applyFill="1" applyBorder="1"/>
    <xf numFmtId="0" fontId="2" fillId="3" borderId="0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" vertical="top"/>
    </xf>
    <xf numFmtId="17" fontId="1" fillId="3" borderId="4" xfId="0" applyNumberFormat="1" applyFont="1" applyFill="1" applyBorder="1" applyAlignment="1">
      <alignment horizontal="center" vertical="top"/>
    </xf>
    <xf numFmtId="17" fontId="1" fillId="3" borderId="3" xfId="0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107155</xdr:colOff>
      <xdr:row>2</xdr:row>
      <xdr:rowOff>70008</xdr:rowOff>
    </xdr:from>
    <xdr:to>
      <xdr:col>11</xdr:col>
      <xdr:colOff>535781</xdr:colOff>
      <xdr:row>5</xdr:row>
      <xdr:rowOff>87879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499" y="451008"/>
          <a:ext cx="2809876" cy="732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59848</xdr:colOff>
      <xdr:row>2</xdr:row>
      <xdr:rowOff>181293</xdr:rowOff>
    </xdr:from>
    <xdr:to>
      <xdr:col>11</xdr:col>
      <xdr:colOff>917099</xdr:colOff>
      <xdr:row>5</xdr:row>
      <xdr:rowOff>199164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0879" y="562293"/>
          <a:ext cx="2809876" cy="73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54.42578125" style="7" customWidth="1"/>
    <col min="2" max="2" width="19.7109375" style="7" customWidth="1"/>
    <col min="3" max="3" width="20" style="7" customWidth="1"/>
    <col min="4" max="14" width="17.85546875" style="7" customWidth="1"/>
    <col min="15" max="253" width="8.85546875" style="7"/>
    <col min="254" max="254" width="27.7109375" style="7" bestFit="1" customWidth="1"/>
    <col min="255" max="260" width="10.140625" style="7" bestFit="1" customWidth="1"/>
    <col min="261" max="509" width="8.85546875" style="7"/>
    <col min="510" max="510" width="27.7109375" style="7" bestFit="1" customWidth="1"/>
    <col min="511" max="516" width="10.140625" style="7" bestFit="1" customWidth="1"/>
    <col min="517" max="765" width="8.85546875" style="7"/>
    <col min="766" max="766" width="27.7109375" style="7" bestFit="1" customWidth="1"/>
    <col min="767" max="772" width="10.140625" style="7" bestFit="1" customWidth="1"/>
    <col min="773" max="1021" width="8.85546875" style="7"/>
    <col min="1022" max="1022" width="27.7109375" style="7" bestFit="1" customWidth="1"/>
    <col min="1023" max="1028" width="10.140625" style="7" bestFit="1" customWidth="1"/>
    <col min="1029" max="1277" width="8.85546875" style="7"/>
    <col min="1278" max="1278" width="27.7109375" style="7" bestFit="1" customWidth="1"/>
    <col min="1279" max="1284" width="10.140625" style="7" bestFit="1" customWidth="1"/>
    <col min="1285" max="1533" width="8.85546875" style="7"/>
    <col min="1534" max="1534" width="27.7109375" style="7" bestFit="1" customWidth="1"/>
    <col min="1535" max="1540" width="10.140625" style="7" bestFit="1" customWidth="1"/>
    <col min="1541" max="1789" width="8.85546875" style="7"/>
    <col min="1790" max="1790" width="27.7109375" style="7" bestFit="1" customWidth="1"/>
    <col min="1791" max="1796" width="10.140625" style="7" bestFit="1" customWidth="1"/>
    <col min="1797" max="2045" width="8.85546875" style="7"/>
    <col min="2046" max="2046" width="27.7109375" style="7" bestFit="1" customWidth="1"/>
    <col min="2047" max="2052" width="10.140625" style="7" bestFit="1" customWidth="1"/>
    <col min="2053" max="2301" width="8.85546875" style="7"/>
    <col min="2302" max="2302" width="27.7109375" style="7" bestFit="1" customWidth="1"/>
    <col min="2303" max="2308" width="10.140625" style="7" bestFit="1" customWidth="1"/>
    <col min="2309" max="2557" width="8.85546875" style="7"/>
    <col min="2558" max="2558" width="27.7109375" style="7" bestFit="1" customWidth="1"/>
    <col min="2559" max="2564" width="10.140625" style="7" bestFit="1" customWidth="1"/>
    <col min="2565" max="2813" width="8.85546875" style="7"/>
    <col min="2814" max="2814" width="27.7109375" style="7" bestFit="1" customWidth="1"/>
    <col min="2815" max="2820" width="10.140625" style="7" bestFit="1" customWidth="1"/>
    <col min="2821" max="3069" width="8.85546875" style="7"/>
    <col min="3070" max="3070" width="27.7109375" style="7" bestFit="1" customWidth="1"/>
    <col min="3071" max="3076" width="10.140625" style="7" bestFit="1" customWidth="1"/>
    <col min="3077" max="3325" width="8.85546875" style="7"/>
    <col min="3326" max="3326" width="27.7109375" style="7" bestFit="1" customWidth="1"/>
    <col min="3327" max="3332" width="10.140625" style="7" bestFit="1" customWidth="1"/>
    <col min="3333" max="3581" width="8.85546875" style="7"/>
    <col min="3582" max="3582" width="27.7109375" style="7" bestFit="1" customWidth="1"/>
    <col min="3583" max="3588" width="10.140625" style="7" bestFit="1" customWidth="1"/>
    <col min="3589" max="3837" width="8.85546875" style="7"/>
    <col min="3838" max="3838" width="27.7109375" style="7" bestFit="1" customWidth="1"/>
    <col min="3839" max="3844" width="10.140625" style="7" bestFit="1" customWidth="1"/>
    <col min="3845" max="4093" width="8.85546875" style="7"/>
    <col min="4094" max="4094" width="27.7109375" style="7" bestFit="1" customWidth="1"/>
    <col min="4095" max="4100" width="10.140625" style="7" bestFit="1" customWidth="1"/>
    <col min="4101" max="4349" width="8.85546875" style="7"/>
    <col min="4350" max="4350" width="27.7109375" style="7" bestFit="1" customWidth="1"/>
    <col min="4351" max="4356" width="10.140625" style="7" bestFit="1" customWidth="1"/>
    <col min="4357" max="4605" width="8.85546875" style="7"/>
    <col min="4606" max="4606" width="27.7109375" style="7" bestFit="1" customWidth="1"/>
    <col min="4607" max="4612" width="10.140625" style="7" bestFit="1" customWidth="1"/>
    <col min="4613" max="4861" width="8.85546875" style="7"/>
    <col min="4862" max="4862" width="27.7109375" style="7" bestFit="1" customWidth="1"/>
    <col min="4863" max="4868" width="10.140625" style="7" bestFit="1" customWidth="1"/>
    <col min="4869" max="5117" width="8.85546875" style="7"/>
    <col min="5118" max="5118" width="27.7109375" style="7" bestFit="1" customWidth="1"/>
    <col min="5119" max="5124" width="10.140625" style="7" bestFit="1" customWidth="1"/>
    <col min="5125" max="5373" width="8.85546875" style="7"/>
    <col min="5374" max="5374" width="27.7109375" style="7" bestFit="1" customWidth="1"/>
    <col min="5375" max="5380" width="10.140625" style="7" bestFit="1" customWidth="1"/>
    <col min="5381" max="5629" width="8.85546875" style="7"/>
    <col min="5630" max="5630" width="27.7109375" style="7" bestFit="1" customWidth="1"/>
    <col min="5631" max="5636" width="10.140625" style="7" bestFit="1" customWidth="1"/>
    <col min="5637" max="5885" width="8.85546875" style="7"/>
    <col min="5886" max="5886" width="27.7109375" style="7" bestFit="1" customWidth="1"/>
    <col min="5887" max="5892" width="10.140625" style="7" bestFit="1" customWidth="1"/>
    <col min="5893" max="6141" width="8.85546875" style="7"/>
    <col min="6142" max="6142" width="27.7109375" style="7" bestFit="1" customWidth="1"/>
    <col min="6143" max="6148" width="10.140625" style="7" bestFit="1" customWidth="1"/>
    <col min="6149" max="6397" width="8.85546875" style="7"/>
    <col min="6398" max="6398" width="27.7109375" style="7" bestFit="1" customWidth="1"/>
    <col min="6399" max="6404" width="10.140625" style="7" bestFit="1" customWidth="1"/>
    <col min="6405" max="6653" width="8.85546875" style="7"/>
    <col min="6654" max="6654" width="27.7109375" style="7" bestFit="1" customWidth="1"/>
    <col min="6655" max="6660" width="10.140625" style="7" bestFit="1" customWidth="1"/>
    <col min="6661" max="6909" width="8.85546875" style="7"/>
    <col min="6910" max="6910" width="27.7109375" style="7" bestFit="1" customWidth="1"/>
    <col min="6911" max="6916" width="10.140625" style="7" bestFit="1" customWidth="1"/>
    <col min="6917" max="7165" width="8.85546875" style="7"/>
    <col min="7166" max="7166" width="27.7109375" style="7" bestFit="1" customWidth="1"/>
    <col min="7167" max="7172" width="10.140625" style="7" bestFit="1" customWidth="1"/>
    <col min="7173" max="7421" width="8.85546875" style="7"/>
    <col min="7422" max="7422" width="27.7109375" style="7" bestFit="1" customWidth="1"/>
    <col min="7423" max="7428" width="10.140625" style="7" bestFit="1" customWidth="1"/>
    <col min="7429" max="7677" width="8.85546875" style="7"/>
    <col min="7678" max="7678" width="27.7109375" style="7" bestFit="1" customWidth="1"/>
    <col min="7679" max="7684" width="10.140625" style="7" bestFit="1" customWidth="1"/>
    <col min="7685" max="7933" width="8.85546875" style="7"/>
    <col min="7934" max="7934" width="27.7109375" style="7" bestFit="1" customWidth="1"/>
    <col min="7935" max="7940" width="10.140625" style="7" bestFit="1" customWidth="1"/>
    <col min="7941" max="8189" width="8.85546875" style="7"/>
    <col min="8190" max="8190" width="27.7109375" style="7" bestFit="1" customWidth="1"/>
    <col min="8191" max="8196" width="10.140625" style="7" bestFit="1" customWidth="1"/>
    <col min="8197" max="8445" width="8.85546875" style="7"/>
    <col min="8446" max="8446" width="27.7109375" style="7" bestFit="1" customWidth="1"/>
    <col min="8447" max="8452" width="10.140625" style="7" bestFit="1" customWidth="1"/>
    <col min="8453" max="8701" width="8.85546875" style="7"/>
    <col min="8702" max="8702" width="27.7109375" style="7" bestFit="1" customWidth="1"/>
    <col min="8703" max="8708" width="10.140625" style="7" bestFit="1" customWidth="1"/>
    <col min="8709" max="8957" width="8.85546875" style="7"/>
    <col min="8958" max="8958" width="27.7109375" style="7" bestFit="1" customWidth="1"/>
    <col min="8959" max="8964" width="10.140625" style="7" bestFit="1" customWidth="1"/>
    <col min="8965" max="9213" width="8.85546875" style="7"/>
    <col min="9214" max="9214" width="27.7109375" style="7" bestFit="1" customWidth="1"/>
    <col min="9215" max="9220" width="10.140625" style="7" bestFit="1" customWidth="1"/>
    <col min="9221" max="9469" width="8.85546875" style="7"/>
    <col min="9470" max="9470" width="27.7109375" style="7" bestFit="1" customWidth="1"/>
    <col min="9471" max="9476" width="10.140625" style="7" bestFit="1" customWidth="1"/>
    <col min="9477" max="9725" width="8.85546875" style="7"/>
    <col min="9726" max="9726" width="27.7109375" style="7" bestFit="1" customWidth="1"/>
    <col min="9727" max="9732" width="10.140625" style="7" bestFit="1" customWidth="1"/>
    <col min="9733" max="9981" width="8.85546875" style="7"/>
    <col min="9982" max="9982" width="27.7109375" style="7" bestFit="1" customWidth="1"/>
    <col min="9983" max="9988" width="10.140625" style="7" bestFit="1" customWidth="1"/>
    <col min="9989" max="10237" width="8.85546875" style="7"/>
    <col min="10238" max="10238" width="27.7109375" style="7" bestFit="1" customWidth="1"/>
    <col min="10239" max="10244" width="10.140625" style="7" bestFit="1" customWidth="1"/>
    <col min="10245" max="10493" width="8.85546875" style="7"/>
    <col min="10494" max="10494" width="27.7109375" style="7" bestFit="1" customWidth="1"/>
    <col min="10495" max="10500" width="10.140625" style="7" bestFit="1" customWidth="1"/>
    <col min="10501" max="10749" width="8.85546875" style="7"/>
    <col min="10750" max="10750" width="27.7109375" style="7" bestFit="1" customWidth="1"/>
    <col min="10751" max="10756" width="10.140625" style="7" bestFit="1" customWidth="1"/>
    <col min="10757" max="11005" width="8.85546875" style="7"/>
    <col min="11006" max="11006" width="27.7109375" style="7" bestFit="1" customWidth="1"/>
    <col min="11007" max="11012" width="10.140625" style="7" bestFit="1" customWidth="1"/>
    <col min="11013" max="11261" width="8.85546875" style="7"/>
    <col min="11262" max="11262" width="27.7109375" style="7" bestFit="1" customWidth="1"/>
    <col min="11263" max="11268" width="10.140625" style="7" bestFit="1" customWidth="1"/>
    <col min="11269" max="11517" width="8.85546875" style="7"/>
    <col min="11518" max="11518" width="27.7109375" style="7" bestFit="1" customWidth="1"/>
    <col min="11519" max="11524" width="10.140625" style="7" bestFit="1" customWidth="1"/>
    <col min="11525" max="11773" width="8.85546875" style="7"/>
    <col min="11774" max="11774" width="27.7109375" style="7" bestFit="1" customWidth="1"/>
    <col min="11775" max="11780" width="10.140625" style="7" bestFit="1" customWidth="1"/>
    <col min="11781" max="12029" width="8.85546875" style="7"/>
    <col min="12030" max="12030" width="27.7109375" style="7" bestFit="1" customWidth="1"/>
    <col min="12031" max="12036" width="10.140625" style="7" bestFit="1" customWidth="1"/>
    <col min="12037" max="12285" width="8.85546875" style="7"/>
    <col min="12286" max="12286" width="27.7109375" style="7" bestFit="1" customWidth="1"/>
    <col min="12287" max="12292" width="10.140625" style="7" bestFit="1" customWidth="1"/>
    <col min="12293" max="12541" width="8.85546875" style="7"/>
    <col min="12542" max="12542" width="27.7109375" style="7" bestFit="1" customWidth="1"/>
    <col min="12543" max="12548" width="10.140625" style="7" bestFit="1" customWidth="1"/>
    <col min="12549" max="12797" width="8.85546875" style="7"/>
    <col min="12798" max="12798" width="27.7109375" style="7" bestFit="1" customWidth="1"/>
    <col min="12799" max="12804" width="10.140625" style="7" bestFit="1" customWidth="1"/>
    <col min="12805" max="13053" width="8.85546875" style="7"/>
    <col min="13054" max="13054" width="27.7109375" style="7" bestFit="1" customWidth="1"/>
    <col min="13055" max="13060" width="10.140625" style="7" bestFit="1" customWidth="1"/>
    <col min="13061" max="13309" width="8.85546875" style="7"/>
    <col min="13310" max="13310" width="27.7109375" style="7" bestFit="1" customWidth="1"/>
    <col min="13311" max="13316" width="10.140625" style="7" bestFit="1" customWidth="1"/>
    <col min="13317" max="13565" width="8.85546875" style="7"/>
    <col min="13566" max="13566" width="27.7109375" style="7" bestFit="1" customWidth="1"/>
    <col min="13567" max="13572" width="10.140625" style="7" bestFit="1" customWidth="1"/>
    <col min="13573" max="13821" width="8.85546875" style="7"/>
    <col min="13822" max="13822" width="27.7109375" style="7" bestFit="1" customWidth="1"/>
    <col min="13823" max="13828" width="10.140625" style="7" bestFit="1" customWidth="1"/>
    <col min="13829" max="14077" width="8.85546875" style="7"/>
    <col min="14078" max="14078" width="27.7109375" style="7" bestFit="1" customWidth="1"/>
    <col min="14079" max="14084" width="10.140625" style="7" bestFit="1" customWidth="1"/>
    <col min="14085" max="14333" width="8.85546875" style="7"/>
    <col min="14334" max="14334" width="27.7109375" style="7" bestFit="1" customWidth="1"/>
    <col min="14335" max="14340" width="10.140625" style="7" bestFit="1" customWidth="1"/>
    <col min="14341" max="14589" width="8.85546875" style="7"/>
    <col min="14590" max="14590" width="27.7109375" style="7" bestFit="1" customWidth="1"/>
    <col min="14591" max="14596" width="10.140625" style="7" bestFit="1" customWidth="1"/>
    <col min="14597" max="14845" width="8.85546875" style="7"/>
    <col min="14846" max="14846" width="27.7109375" style="7" bestFit="1" customWidth="1"/>
    <col min="14847" max="14852" width="10.140625" style="7" bestFit="1" customWidth="1"/>
    <col min="14853" max="15101" width="8.85546875" style="7"/>
    <col min="15102" max="15102" width="27.7109375" style="7" bestFit="1" customWidth="1"/>
    <col min="15103" max="15108" width="10.140625" style="7" bestFit="1" customWidth="1"/>
    <col min="15109" max="15357" width="8.85546875" style="7"/>
    <col min="15358" max="15358" width="27.7109375" style="7" bestFit="1" customWidth="1"/>
    <col min="15359" max="15364" width="10.140625" style="7" bestFit="1" customWidth="1"/>
    <col min="15365" max="15613" width="8.85546875" style="7"/>
    <col min="15614" max="15614" width="27.7109375" style="7" bestFit="1" customWidth="1"/>
    <col min="15615" max="15620" width="10.140625" style="7" bestFit="1" customWidth="1"/>
    <col min="15621" max="15869" width="8.85546875" style="7"/>
    <col min="15870" max="15870" width="27.7109375" style="7" bestFit="1" customWidth="1"/>
    <col min="15871" max="15876" width="10.140625" style="7" bestFit="1" customWidth="1"/>
    <col min="15877" max="16125" width="8.85546875" style="7"/>
    <col min="16126" max="16126" width="27.7109375" style="7" bestFit="1" customWidth="1"/>
    <col min="16127" max="16132" width="10.140625" style="7" bestFit="1" customWidth="1"/>
    <col min="16133" max="16384" width="8.85546875" style="7"/>
  </cols>
  <sheetData>
    <row r="1" spans="1:14" x14ac:dyDescent="0.25">
      <c r="A1" s="35"/>
    </row>
    <row r="4" spans="1:14" ht="26.25" x14ac:dyDescent="0.4">
      <c r="A4" s="16" t="s">
        <v>36</v>
      </c>
      <c r="B4" s="1"/>
      <c r="C4" s="1"/>
      <c r="D4" s="1"/>
      <c r="E4" s="1"/>
    </row>
    <row r="6" spans="1:14" ht="26.25" x14ac:dyDescent="0.4">
      <c r="A6" s="16" t="s">
        <v>39</v>
      </c>
      <c r="B6" s="1"/>
      <c r="C6" s="1"/>
      <c r="D6" s="1"/>
      <c r="E6" s="1"/>
      <c r="F6" s="1"/>
      <c r="G6" s="1"/>
      <c r="H6" s="1"/>
      <c r="I6" s="1"/>
    </row>
    <row r="7" spans="1:14" ht="18" customHeight="1" x14ac:dyDescent="0.25">
      <c r="A7" s="14" t="s">
        <v>45</v>
      </c>
      <c r="B7" s="38"/>
      <c r="C7" s="39"/>
      <c r="D7" s="1"/>
      <c r="E7" s="1"/>
      <c r="F7" s="1"/>
      <c r="G7" s="1"/>
      <c r="H7" s="1"/>
      <c r="I7" s="1"/>
    </row>
    <row r="8" spans="1:14" ht="15" customHeight="1" x14ac:dyDescent="0.25">
      <c r="A8" s="14" t="s">
        <v>16</v>
      </c>
      <c r="B8" s="38"/>
      <c r="C8" s="39"/>
    </row>
    <row r="9" spans="1:14" ht="15.75" customHeight="1" x14ac:dyDescent="0.25">
      <c r="A9" s="15" t="s">
        <v>37</v>
      </c>
      <c r="B9" s="45"/>
      <c r="C9" s="46"/>
    </row>
    <row r="10" spans="1:14" ht="16.5" customHeight="1" x14ac:dyDescent="0.25">
      <c r="A10" s="15" t="s">
        <v>46</v>
      </c>
      <c r="B10" s="33"/>
      <c r="C10" s="34"/>
    </row>
    <row r="11" spans="1:14" ht="21" customHeight="1" x14ac:dyDescent="0.25">
      <c r="A11" s="14" t="s">
        <v>30</v>
      </c>
      <c r="B11" s="43">
        <v>1513</v>
      </c>
      <c r="C11" s="44"/>
    </row>
    <row r="12" spans="1:14" s="4" customFormat="1" ht="28.5" x14ac:dyDescent="0.45">
      <c r="A12" s="7"/>
      <c r="B12" s="7"/>
      <c r="C12" s="5"/>
      <c r="D12" s="5"/>
      <c r="E12" s="2"/>
      <c r="F12" s="2"/>
      <c r="G12" s="2"/>
      <c r="H12" s="2"/>
      <c r="I12" s="6"/>
    </row>
    <row r="13" spans="1:14" ht="26.25" x14ac:dyDescent="0.4">
      <c r="A13" s="16" t="s">
        <v>40</v>
      </c>
    </row>
    <row r="14" spans="1:14" ht="18.75" x14ac:dyDescent="0.25">
      <c r="A14" s="9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x14ac:dyDescent="0.25">
      <c r="A15" s="9"/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9" t="s">
        <v>22</v>
      </c>
    </row>
    <row r="16" spans="1:14" x14ac:dyDescent="0.25">
      <c r="A16" s="9" t="s">
        <v>49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0">
        <f>SUM(B16:M16)</f>
        <v>0</v>
      </c>
    </row>
    <row r="17" spans="1:15" x14ac:dyDescent="0.25">
      <c r="A17" s="9" t="s">
        <v>50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0">
        <f>SUM(B17:M17)</f>
        <v>0</v>
      </c>
    </row>
    <row r="18" spans="1:15" ht="45" x14ac:dyDescent="0.25">
      <c r="A18" s="13" t="s">
        <v>14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  <c r="K18" s="11" t="s">
        <v>15</v>
      </c>
      <c r="L18" s="11" t="s">
        <v>15</v>
      </c>
      <c r="M18" s="11" t="s">
        <v>15</v>
      </c>
      <c r="N18" s="9"/>
    </row>
    <row r="19" spans="1:15" x14ac:dyDescent="0.25">
      <c r="A19" s="9" t="s">
        <v>51</v>
      </c>
      <c r="B19" s="10">
        <f t="shared" ref="B19:M19" si="0">SUM(B16:B17)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>SUM(B19:M19)</f>
        <v>0</v>
      </c>
    </row>
    <row r="20" spans="1:15" ht="60" x14ac:dyDescent="0.25">
      <c r="A20" s="13" t="s">
        <v>42</v>
      </c>
      <c r="B20" s="8">
        <f>B19*1.5%</f>
        <v>0</v>
      </c>
      <c r="C20" s="8">
        <f t="shared" ref="C20:M20" si="1">C19*1.5%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10">
        <f>SUM(B20:M20)</f>
        <v>0</v>
      </c>
    </row>
    <row r="21" spans="1:15" ht="18.75" customHeight="1" x14ac:dyDescent="0.25">
      <c r="A21" s="9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0">
        <f>SUM(B21:M21)</f>
        <v>0</v>
      </c>
    </row>
    <row r="22" spans="1:15" ht="20.25" customHeight="1" x14ac:dyDescent="0.25">
      <c r="A22" s="9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0">
        <f>SUM(B22:M22)</f>
        <v>0</v>
      </c>
    </row>
    <row r="23" spans="1:15" x14ac:dyDescent="0.25">
      <c r="A23" s="9" t="s">
        <v>0</v>
      </c>
      <c r="B23" s="10">
        <f t="shared" ref="B23:M23" si="2">SUM(B19:B22)</f>
        <v>0</v>
      </c>
      <c r="C23" s="10">
        <f t="shared" si="2"/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>SUM(B23:M23)</f>
        <v>0</v>
      </c>
    </row>
    <row r="24" spans="1:1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8"/>
      <c r="K24" s="10"/>
      <c r="L24" s="10"/>
      <c r="M24" s="10"/>
      <c r="N24" s="9"/>
    </row>
    <row r="25" spans="1:15" x14ac:dyDescent="0.25">
      <c r="A25" s="9" t="s">
        <v>33</v>
      </c>
      <c r="B25" s="10">
        <f>IF(B23&gt;0,($B$11/12),0)</f>
        <v>0</v>
      </c>
      <c r="C25" s="10">
        <f t="shared" ref="C25:M25" si="3">IF(C23&gt;0,($B$11/12),0)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>SUM(B25:M25)</f>
        <v>0</v>
      </c>
    </row>
    <row r="26" spans="1:15" x14ac:dyDescent="0.25">
      <c r="A26" s="9" t="s">
        <v>24</v>
      </c>
      <c r="B26" s="10" t="e">
        <f t="shared" ref="B26:N26" si="4">+B23/B25</f>
        <v>#DIV/0!</v>
      </c>
      <c r="C26" s="10" t="e">
        <f t="shared" si="4"/>
        <v>#DIV/0!</v>
      </c>
      <c r="D26" s="10" t="e">
        <f t="shared" si="4"/>
        <v>#DIV/0!</v>
      </c>
      <c r="E26" s="10" t="e">
        <f t="shared" si="4"/>
        <v>#DIV/0!</v>
      </c>
      <c r="F26" s="10" t="e">
        <f t="shared" si="4"/>
        <v>#DIV/0!</v>
      </c>
      <c r="G26" s="10" t="e">
        <f t="shared" si="4"/>
        <v>#DIV/0!</v>
      </c>
      <c r="H26" s="10" t="e">
        <f t="shared" si="4"/>
        <v>#DIV/0!</v>
      </c>
      <c r="I26" s="10" t="e">
        <f t="shared" si="4"/>
        <v>#DIV/0!</v>
      </c>
      <c r="J26" s="10" t="e">
        <f t="shared" si="4"/>
        <v>#DIV/0!</v>
      </c>
      <c r="K26" s="10" t="e">
        <f t="shared" si="4"/>
        <v>#DIV/0!</v>
      </c>
      <c r="L26" s="10" t="e">
        <f t="shared" si="4"/>
        <v>#DIV/0!</v>
      </c>
      <c r="M26" s="10" t="e">
        <f t="shared" si="4"/>
        <v>#DIV/0!</v>
      </c>
      <c r="N26" s="10" t="e">
        <f t="shared" si="4"/>
        <v>#DIV/0!</v>
      </c>
    </row>
    <row r="27" spans="1:15" x14ac:dyDescent="0.25">
      <c r="A27" s="9" t="s">
        <v>29</v>
      </c>
      <c r="B27" s="10" t="e">
        <f>+#REF!</f>
        <v>#REF!</v>
      </c>
      <c r="C27" s="10" t="e">
        <f>+#REF!</f>
        <v>#REF!</v>
      </c>
      <c r="D27" s="10" t="e">
        <f>+#REF!</f>
        <v>#REF!</v>
      </c>
      <c r="E27" s="10" t="e">
        <f>+#REF!</f>
        <v>#REF!</v>
      </c>
      <c r="F27" s="10" t="e">
        <f>+#REF!</f>
        <v>#REF!</v>
      </c>
      <c r="G27" s="10" t="e">
        <f>+#REF!</f>
        <v>#REF!</v>
      </c>
      <c r="H27" s="10" t="e">
        <f>+#REF!</f>
        <v>#REF!</v>
      </c>
      <c r="I27" s="10" t="e">
        <f>+#REF!</f>
        <v>#REF!</v>
      </c>
      <c r="J27" s="10" t="e">
        <f>+#REF!</f>
        <v>#REF!</v>
      </c>
      <c r="K27" s="10" t="e">
        <f>+#REF!</f>
        <v>#REF!</v>
      </c>
      <c r="L27" s="10" t="e">
        <f>+#REF!</f>
        <v>#REF!</v>
      </c>
      <c r="M27" s="10" t="e">
        <f>+#REF!</f>
        <v>#REF!</v>
      </c>
      <c r="N27" s="10" t="e">
        <f>+#REF!</f>
        <v>#REF!</v>
      </c>
    </row>
    <row r="28" spans="1:15" x14ac:dyDescent="0.25">
      <c r="A28" s="3"/>
      <c r="B28" s="3"/>
      <c r="O28" s="4"/>
    </row>
    <row r="30" spans="1:15" ht="18.75" x14ac:dyDescent="0.3">
      <c r="A30" s="37" t="s">
        <v>62</v>
      </c>
      <c r="B30" s="19"/>
      <c r="C30" s="19"/>
    </row>
    <row r="31" spans="1:15" x14ac:dyDescent="0.25">
      <c r="A31" s="22" t="s">
        <v>55</v>
      </c>
      <c r="B31" s="36">
        <v>0</v>
      </c>
      <c r="C31" s="23" t="s">
        <v>31</v>
      </c>
    </row>
    <row r="32" spans="1:15" ht="24.75" x14ac:dyDescent="0.25">
      <c r="A32" s="22" t="s">
        <v>56</v>
      </c>
      <c r="B32" s="26">
        <f>+N23</f>
        <v>0</v>
      </c>
      <c r="C32" s="17" t="s">
        <v>19</v>
      </c>
    </row>
    <row r="33" spans="1:4" ht="24.75" x14ac:dyDescent="0.25">
      <c r="A33" s="22" t="s">
        <v>59</v>
      </c>
      <c r="B33" s="36">
        <v>0</v>
      </c>
      <c r="C33" s="17" t="s">
        <v>58</v>
      </c>
      <c r="D33" s="7" t="s">
        <v>61</v>
      </c>
    </row>
    <row r="34" spans="1:4" x14ac:dyDescent="0.25">
      <c r="A34" s="22" t="s">
        <v>60</v>
      </c>
      <c r="B34" s="36">
        <f>B33*B32</f>
        <v>0</v>
      </c>
      <c r="C34" s="17"/>
    </row>
    <row r="35" spans="1:4" x14ac:dyDescent="0.25">
      <c r="A35" s="22" t="s">
        <v>57</v>
      </c>
      <c r="B35" s="26">
        <f>+B34-B31</f>
        <v>0</v>
      </c>
      <c r="C35" s="23" t="s">
        <v>20</v>
      </c>
    </row>
  </sheetData>
  <protectedRanges>
    <protectedRange algorithmName="SHA-512" hashValue="vPIQHRvAu+XBXk1g+ueYkC3zJWg7LIjl9chRPi55N+UxnqOU4hgM7Hmz4VlseKlDbB3A1sdAbpEryZ9GRnRntA==" saltValue="7n80hhE+7oyN5PexkFFuHg==" spinCount="100000" sqref="A23:A27 B23:N23 B18:N19 N16:N24 A7:A11 C31:C35 B25:N27 A16:A20" name="Område1_2"/>
    <protectedRange algorithmName="SHA-512" hashValue="vPIQHRvAu+XBXk1g+ueYkC3zJWg7LIjl9chRPi55N+UxnqOU4hgM7Hmz4VlseKlDbB3A1sdAbpEryZ9GRnRntA==" saltValue="7n80hhE+7oyN5PexkFFuHg==" spinCount="100000" sqref="A21" name="Område1_10_1"/>
  </protectedRanges>
  <mergeCells count="5">
    <mergeCell ref="B7:C7"/>
    <mergeCell ref="B14:N14"/>
    <mergeCell ref="B11:C11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8"/>
  <sheetViews>
    <sheetView zoomScale="80" zoomScaleNormal="80" workbookViewId="0">
      <selection activeCell="H11" sqref="H11"/>
    </sheetView>
  </sheetViews>
  <sheetFormatPr defaultRowHeight="15" x14ac:dyDescent="0.25"/>
  <cols>
    <col min="1" max="1" width="55.85546875" style="7" customWidth="1"/>
    <col min="2" max="2" width="20.28515625" style="7" customWidth="1"/>
    <col min="3" max="3" width="16.7109375" style="7" customWidth="1"/>
    <col min="4" max="14" width="14.5703125" style="7" customWidth="1"/>
    <col min="15" max="257" width="8.85546875" style="7"/>
    <col min="258" max="258" width="27.7109375" style="7" bestFit="1" customWidth="1"/>
    <col min="259" max="264" width="10.140625" style="7" bestFit="1" customWidth="1"/>
    <col min="265" max="513" width="8.85546875" style="7"/>
    <col min="514" max="514" width="27.7109375" style="7" bestFit="1" customWidth="1"/>
    <col min="515" max="520" width="10.140625" style="7" bestFit="1" customWidth="1"/>
    <col min="521" max="769" width="8.85546875" style="7"/>
    <col min="770" max="770" width="27.7109375" style="7" bestFit="1" customWidth="1"/>
    <col min="771" max="776" width="10.140625" style="7" bestFit="1" customWidth="1"/>
    <col min="777" max="1025" width="8.85546875" style="7"/>
    <col min="1026" max="1026" width="27.7109375" style="7" bestFit="1" customWidth="1"/>
    <col min="1027" max="1032" width="10.140625" style="7" bestFit="1" customWidth="1"/>
    <col min="1033" max="1281" width="8.85546875" style="7"/>
    <col min="1282" max="1282" width="27.7109375" style="7" bestFit="1" customWidth="1"/>
    <col min="1283" max="1288" width="10.140625" style="7" bestFit="1" customWidth="1"/>
    <col min="1289" max="1537" width="8.85546875" style="7"/>
    <col min="1538" max="1538" width="27.7109375" style="7" bestFit="1" customWidth="1"/>
    <col min="1539" max="1544" width="10.140625" style="7" bestFit="1" customWidth="1"/>
    <col min="1545" max="1793" width="8.85546875" style="7"/>
    <col min="1794" max="1794" width="27.7109375" style="7" bestFit="1" customWidth="1"/>
    <col min="1795" max="1800" width="10.140625" style="7" bestFit="1" customWidth="1"/>
    <col min="1801" max="2049" width="8.85546875" style="7"/>
    <col min="2050" max="2050" width="27.7109375" style="7" bestFit="1" customWidth="1"/>
    <col min="2051" max="2056" width="10.140625" style="7" bestFit="1" customWidth="1"/>
    <col min="2057" max="2305" width="8.85546875" style="7"/>
    <col min="2306" max="2306" width="27.7109375" style="7" bestFit="1" customWidth="1"/>
    <col min="2307" max="2312" width="10.140625" style="7" bestFit="1" customWidth="1"/>
    <col min="2313" max="2561" width="8.85546875" style="7"/>
    <col min="2562" max="2562" width="27.7109375" style="7" bestFit="1" customWidth="1"/>
    <col min="2563" max="2568" width="10.140625" style="7" bestFit="1" customWidth="1"/>
    <col min="2569" max="2817" width="8.85546875" style="7"/>
    <col min="2818" max="2818" width="27.7109375" style="7" bestFit="1" customWidth="1"/>
    <col min="2819" max="2824" width="10.140625" style="7" bestFit="1" customWidth="1"/>
    <col min="2825" max="3073" width="8.85546875" style="7"/>
    <col min="3074" max="3074" width="27.7109375" style="7" bestFit="1" customWidth="1"/>
    <col min="3075" max="3080" width="10.140625" style="7" bestFit="1" customWidth="1"/>
    <col min="3081" max="3329" width="8.85546875" style="7"/>
    <col min="3330" max="3330" width="27.7109375" style="7" bestFit="1" customWidth="1"/>
    <col min="3331" max="3336" width="10.140625" style="7" bestFit="1" customWidth="1"/>
    <col min="3337" max="3585" width="8.85546875" style="7"/>
    <col min="3586" max="3586" width="27.7109375" style="7" bestFit="1" customWidth="1"/>
    <col min="3587" max="3592" width="10.140625" style="7" bestFit="1" customWidth="1"/>
    <col min="3593" max="3841" width="8.85546875" style="7"/>
    <col min="3842" max="3842" width="27.7109375" style="7" bestFit="1" customWidth="1"/>
    <col min="3843" max="3848" width="10.140625" style="7" bestFit="1" customWidth="1"/>
    <col min="3849" max="4097" width="8.85546875" style="7"/>
    <col min="4098" max="4098" width="27.7109375" style="7" bestFit="1" customWidth="1"/>
    <col min="4099" max="4104" width="10.140625" style="7" bestFit="1" customWidth="1"/>
    <col min="4105" max="4353" width="8.85546875" style="7"/>
    <col min="4354" max="4354" width="27.7109375" style="7" bestFit="1" customWidth="1"/>
    <col min="4355" max="4360" width="10.140625" style="7" bestFit="1" customWidth="1"/>
    <col min="4361" max="4609" width="8.85546875" style="7"/>
    <col min="4610" max="4610" width="27.7109375" style="7" bestFit="1" customWidth="1"/>
    <col min="4611" max="4616" width="10.140625" style="7" bestFit="1" customWidth="1"/>
    <col min="4617" max="4865" width="8.85546875" style="7"/>
    <col min="4866" max="4866" width="27.7109375" style="7" bestFit="1" customWidth="1"/>
    <col min="4867" max="4872" width="10.140625" style="7" bestFit="1" customWidth="1"/>
    <col min="4873" max="5121" width="8.85546875" style="7"/>
    <col min="5122" max="5122" width="27.7109375" style="7" bestFit="1" customWidth="1"/>
    <col min="5123" max="5128" width="10.140625" style="7" bestFit="1" customWidth="1"/>
    <col min="5129" max="5377" width="8.85546875" style="7"/>
    <col min="5378" max="5378" width="27.7109375" style="7" bestFit="1" customWidth="1"/>
    <col min="5379" max="5384" width="10.140625" style="7" bestFit="1" customWidth="1"/>
    <col min="5385" max="5633" width="8.85546875" style="7"/>
    <col min="5634" max="5634" width="27.7109375" style="7" bestFit="1" customWidth="1"/>
    <col min="5635" max="5640" width="10.140625" style="7" bestFit="1" customWidth="1"/>
    <col min="5641" max="5889" width="8.85546875" style="7"/>
    <col min="5890" max="5890" width="27.7109375" style="7" bestFit="1" customWidth="1"/>
    <col min="5891" max="5896" width="10.140625" style="7" bestFit="1" customWidth="1"/>
    <col min="5897" max="6145" width="8.85546875" style="7"/>
    <col min="6146" max="6146" width="27.7109375" style="7" bestFit="1" customWidth="1"/>
    <col min="6147" max="6152" width="10.140625" style="7" bestFit="1" customWidth="1"/>
    <col min="6153" max="6401" width="8.85546875" style="7"/>
    <col min="6402" max="6402" width="27.7109375" style="7" bestFit="1" customWidth="1"/>
    <col min="6403" max="6408" width="10.140625" style="7" bestFit="1" customWidth="1"/>
    <col min="6409" max="6657" width="8.85546875" style="7"/>
    <col min="6658" max="6658" width="27.7109375" style="7" bestFit="1" customWidth="1"/>
    <col min="6659" max="6664" width="10.140625" style="7" bestFit="1" customWidth="1"/>
    <col min="6665" max="6913" width="8.85546875" style="7"/>
    <col min="6914" max="6914" width="27.7109375" style="7" bestFit="1" customWidth="1"/>
    <col min="6915" max="6920" width="10.140625" style="7" bestFit="1" customWidth="1"/>
    <col min="6921" max="7169" width="8.85546875" style="7"/>
    <col min="7170" max="7170" width="27.7109375" style="7" bestFit="1" customWidth="1"/>
    <col min="7171" max="7176" width="10.140625" style="7" bestFit="1" customWidth="1"/>
    <col min="7177" max="7425" width="8.85546875" style="7"/>
    <col min="7426" max="7426" width="27.7109375" style="7" bestFit="1" customWidth="1"/>
    <col min="7427" max="7432" width="10.140625" style="7" bestFit="1" customWidth="1"/>
    <col min="7433" max="7681" width="8.85546875" style="7"/>
    <col min="7682" max="7682" width="27.7109375" style="7" bestFit="1" customWidth="1"/>
    <col min="7683" max="7688" width="10.140625" style="7" bestFit="1" customWidth="1"/>
    <col min="7689" max="7937" width="8.85546875" style="7"/>
    <col min="7938" max="7938" width="27.7109375" style="7" bestFit="1" customWidth="1"/>
    <col min="7939" max="7944" width="10.140625" style="7" bestFit="1" customWidth="1"/>
    <col min="7945" max="8193" width="8.85546875" style="7"/>
    <col min="8194" max="8194" width="27.7109375" style="7" bestFit="1" customWidth="1"/>
    <col min="8195" max="8200" width="10.140625" style="7" bestFit="1" customWidth="1"/>
    <col min="8201" max="8449" width="8.85546875" style="7"/>
    <col min="8450" max="8450" width="27.7109375" style="7" bestFit="1" customWidth="1"/>
    <col min="8451" max="8456" width="10.140625" style="7" bestFit="1" customWidth="1"/>
    <col min="8457" max="8705" width="8.85546875" style="7"/>
    <col min="8706" max="8706" width="27.7109375" style="7" bestFit="1" customWidth="1"/>
    <col min="8707" max="8712" width="10.140625" style="7" bestFit="1" customWidth="1"/>
    <col min="8713" max="8961" width="8.85546875" style="7"/>
    <col min="8962" max="8962" width="27.7109375" style="7" bestFit="1" customWidth="1"/>
    <col min="8963" max="8968" width="10.140625" style="7" bestFit="1" customWidth="1"/>
    <col min="8969" max="9217" width="8.85546875" style="7"/>
    <col min="9218" max="9218" width="27.7109375" style="7" bestFit="1" customWidth="1"/>
    <col min="9219" max="9224" width="10.140625" style="7" bestFit="1" customWidth="1"/>
    <col min="9225" max="9473" width="8.85546875" style="7"/>
    <col min="9474" max="9474" width="27.7109375" style="7" bestFit="1" customWidth="1"/>
    <col min="9475" max="9480" width="10.140625" style="7" bestFit="1" customWidth="1"/>
    <col min="9481" max="9729" width="8.85546875" style="7"/>
    <col min="9730" max="9730" width="27.7109375" style="7" bestFit="1" customWidth="1"/>
    <col min="9731" max="9736" width="10.140625" style="7" bestFit="1" customWidth="1"/>
    <col min="9737" max="9985" width="8.85546875" style="7"/>
    <col min="9986" max="9986" width="27.7109375" style="7" bestFit="1" customWidth="1"/>
    <col min="9987" max="9992" width="10.140625" style="7" bestFit="1" customWidth="1"/>
    <col min="9993" max="10241" width="8.85546875" style="7"/>
    <col min="10242" max="10242" width="27.7109375" style="7" bestFit="1" customWidth="1"/>
    <col min="10243" max="10248" width="10.140625" style="7" bestFit="1" customWidth="1"/>
    <col min="10249" max="10497" width="8.85546875" style="7"/>
    <col min="10498" max="10498" width="27.7109375" style="7" bestFit="1" customWidth="1"/>
    <col min="10499" max="10504" width="10.140625" style="7" bestFit="1" customWidth="1"/>
    <col min="10505" max="10753" width="8.85546875" style="7"/>
    <col min="10754" max="10754" width="27.7109375" style="7" bestFit="1" customWidth="1"/>
    <col min="10755" max="10760" width="10.140625" style="7" bestFit="1" customWidth="1"/>
    <col min="10761" max="11009" width="8.85546875" style="7"/>
    <col min="11010" max="11010" width="27.7109375" style="7" bestFit="1" customWidth="1"/>
    <col min="11011" max="11016" width="10.140625" style="7" bestFit="1" customWidth="1"/>
    <col min="11017" max="11265" width="8.85546875" style="7"/>
    <col min="11266" max="11266" width="27.7109375" style="7" bestFit="1" customWidth="1"/>
    <col min="11267" max="11272" width="10.140625" style="7" bestFit="1" customWidth="1"/>
    <col min="11273" max="11521" width="8.85546875" style="7"/>
    <col min="11522" max="11522" width="27.7109375" style="7" bestFit="1" customWidth="1"/>
    <col min="11523" max="11528" width="10.140625" style="7" bestFit="1" customWidth="1"/>
    <col min="11529" max="11777" width="8.85546875" style="7"/>
    <col min="11778" max="11778" width="27.7109375" style="7" bestFit="1" customWidth="1"/>
    <col min="11779" max="11784" width="10.140625" style="7" bestFit="1" customWidth="1"/>
    <col min="11785" max="12033" width="8.85546875" style="7"/>
    <col min="12034" max="12034" width="27.7109375" style="7" bestFit="1" customWidth="1"/>
    <col min="12035" max="12040" width="10.140625" style="7" bestFit="1" customWidth="1"/>
    <col min="12041" max="12289" width="8.85546875" style="7"/>
    <col min="12290" max="12290" width="27.7109375" style="7" bestFit="1" customWidth="1"/>
    <col min="12291" max="12296" width="10.140625" style="7" bestFit="1" customWidth="1"/>
    <col min="12297" max="12545" width="8.85546875" style="7"/>
    <col min="12546" max="12546" width="27.7109375" style="7" bestFit="1" customWidth="1"/>
    <col min="12547" max="12552" width="10.140625" style="7" bestFit="1" customWidth="1"/>
    <col min="12553" max="12801" width="8.85546875" style="7"/>
    <col min="12802" max="12802" width="27.7109375" style="7" bestFit="1" customWidth="1"/>
    <col min="12803" max="12808" width="10.140625" style="7" bestFit="1" customWidth="1"/>
    <col min="12809" max="13057" width="8.85546875" style="7"/>
    <col min="13058" max="13058" width="27.7109375" style="7" bestFit="1" customWidth="1"/>
    <col min="13059" max="13064" width="10.140625" style="7" bestFit="1" customWidth="1"/>
    <col min="13065" max="13313" width="8.85546875" style="7"/>
    <col min="13314" max="13314" width="27.7109375" style="7" bestFit="1" customWidth="1"/>
    <col min="13315" max="13320" width="10.140625" style="7" bestFit="1" customWidth="1"/>
    <col min="13321" max="13569" width="8.85546875" style="7"/>
    <col min="13570" max="13570" width="27.7109375" style="7" bestFit="1" customWidth="1"/>
    <col min="13571" max="13576" width="10.140625" style="7" bestFit="1" customWidth="1"/>
    <col min="13577" max="13825" width="8.85546875" style="7"/>
    <col min="13826" max="13826" width="27.7109375" style="7" bestFit="1" customWidth="1"/>
    <col min="13827" max="13832" width="10.140625" style="7" bestFit="1" customWidth="1"/>
    <col min="13833" max="14081" width="8.85546875" style="7"/>
    <col min="14082" max="14082" width="27.7109375" style="7" bestFit="1" customWidth="1"/>
    <col min="14083" max="14088" width="10.140625" style="7" bestFit="1" customWidth="1"/>
    <col min="14089" max="14337" width="8.85546875" style="7"/>
    <col min="14338" max="14338" width="27.7109375" style="7" bestFit="1" customWidth="1"/>
    <col min="14339" max="14344" width="10.140625" style="7" bestFit="1" customWidth="1"/>
    <col min="14345" max="14593" width="8.85546875" style="7"/>
    <col min="14594" max="14594" width="27.7109375" style="7" bestFit="1" customWidth="1"/>
    <col min="14595" max="14600" width="10.140625" style="7" bestFit="1" customWidth="1"/>
    <col min="14601" max="14849" width="8.85546875" style="7"/>
    <col min="14850" max="14850" width="27.7109375" style="7" bestFit="1" customWidth="1"/>
    <col min="14851" max="14856" width="10.140625" style="7" bestFit="1" customWidth="1"/>
    <col min="14857" max="15105" width="8.85546875" style="7"/>
    <col min="15106" max="15106" width="27.7109375" style="7" bestFit="1" customWidth="1"/>
    <col min="15107" max="15112" width="10.140625" style="7" bestFit="1" customWidth="1"/>
    <col min="15113" max="15361" width="8.85546875" style="7"/>
    <col min="15362" max="15362" width="27.7109375" style="7" bestFit="1" customWidth="1"/>
    <col min="15363" max="15368" width="10.140625" style="7" bestFit="1" customWidth="1"/>
    <col min="15369" max="15617" width="8.85546875" style="7"/>
    <col min="15618" max="15618" width="27.7109375" style="7" bestFit="1" customWidth="1"/>
    <col min="15619" max="15624" width="10.140625" style="7" bestFit="1" customWidth="1"/>
    <col min="15625" max="15873" width="8.85546875" style="7"/>
    <col min="15874" max="15874" width="27.7109375" style="7" bestFit="1" customWidth="1"/>
    <col min="15875" max="15880" width="10.140625" style="7" bestFit="1" customWidth="1"/>
    <col min="15881" max="16129" width="8.85546875" style="7"/>
    <col min="16130" max="16130" width="27.7109375" style="7" bestFit="1" customWidth="1"/>
    <col min="16131" max="16136" width="10.140625" style="7" bestFit="1" customWidth="1"/>
    <col min="16137" max="16384" width="8.85546875" style="7"/>
  </cols>
  <sheetData>
    <row r="3" spans="1:14" ht="26.25" x14ac:dyDescent="0.4">
      <c r="A3" s="16" t="s">
        <v>36</v>
      </c>
    </row>
    <row r="6" spans="1:14" ht="26.25" x14ac:dyDescent="0.4">
      <c r="A6" s="16" t="s">
        <v>39</v>
      </c>
      <c r="B6" s="1"/>
      <c r="C6" s="1"/>
      <c r="D6" s="1"/>
      <c r="E6" s="1"/>
      <c r="F6" s="1"/>
      <c r="G6" s="1"/>
      <c r="H6" s="1"/>
      <c r="I6" s="1"/>
    </row>
    <row r="7" spans="1:14" x14ac:dyDescent="0.25">
      <c r="A7" s="14" t="s">
        <v>44</v>
      </c>
      <c r="B7" s="38"/>
      <c r="C7" s="39"/>
      <c r="D7" s="1"/>
      <c r="E7" s="1"/>
      <c r="F7" s="1"/>
      <c r="G7" s="1"/>
      <c r="H7" s="1"/>
      <c r="I7" s="1"/>
    </row>
    <row r="8" spans="1:14" x14ac:dyDescent="0.25">
      <c r="A8" s="14" t="s">
        <v>16</v>
      </c>
      <c r="B8" s="38"/>
      <c r="C8" s="39"/>
    </row>
    <row r="9" spans="1:14" x14ac:dyDescent="0.25">
      <c r="A9" s="15" t="s">
        <v>37</v>
      </c>
      <c r="B9" s="45"/>
      <c r="C9" s="46"/>
    </row>
    <row r="10" spans="1:14" x14ac:dyDescent="0.25">
      <c r="A10" s="15" t="s">
        <v>47</v>
      </c>
      <c r="B10" s="33"/>
      <c r="C10" s="34"/>
    </row>
    <row r="11" spans="1:14" s="4" customFormat="1" x14ac:dyDescent="0.25">
      <c r="A11" s="14" t="s">
        <v>30</v>
      </c>
      <c r="B11" s="43">
        <v>1513</v>
      </c>
      <c r="C11" s="44"/>
      <c r="D11" s="7"/>
      <c r="E11" s="7"/>
      <c r="F11" s="7"/>
      <c r="G11" s="7"/>
      <c r="H11" s="7"/>
      <c r="I11" s="7"/>
    </row>
    <row r="12" spans="1:14" s="4" customFormat="1" x14ac:dyDescent="0.25">
      <c r="A12" s="14" t="s">
        <v>53</v>
      </c>
      <c r="B12" s="31"/>
      <c r="C12" s="32">
        <v>1924</v>
      </c>
      <c r="D12" s="7"/>
      <c r="E12" s="7"/>
      <c r="F12" s="7"/>
      <c r="G12" s="7"/>
      <c r="H12" s="7"/>
      <c r="I12" s="7"/>
    </row>
    <row r="13" spans="1:14" s="4" customFormat="1" ht="28.5" x14ac:dyDescent="0.45">
      <c r="A13" s="7"/>
      <c r="B13" s="7"/>
      <c r="C13" s="5"/>
      <c r="D13" s="5"/>
      <c r="E13" s="2"/>
      <c r="F13" s="2"/>
      <c r="G13" s="2"/>
      <c r="H13" s="2"/>
      <c r="I13" s="6"/>
    </row>
    <row r="14" spans="1:14" ht="26.25" x14ac:dyDescent="0.4">
      <c r="A14" s="16" t="s">
        <v>41</v>
      </c>
    </row>
    <row r="15" spans="1:14" ht="18.75" x14ac:dyDescent="0.25">
      <c r="A15" s="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x14ac:dyDescent="0.25">
      <c r="A16" s="9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 t="s">
        <v>12</v>
      </c>
      <c r="N16" s="9" t="s">
        <v>22</v>
      </c>
    </row>
    <row r="17" spans="1:14" x14ac:dyDescent="0.25">
      <c r="A17" s="9" t="s">
        <v>49</v>
      </c>
      <c r="B17" s="8"/>
      <c r="C17" s="8"/>
      <c r="D17" s="30"/>
      <c r="E17" s="30"/>
      <c r="F17" s="30"/>
      <c r="G17" s="30"/>
      <c r="H17" s="30"/>
      <c r="I17" s="8"/>
      <c r="J17" s="8"/>
      <c r="K17" s="8"/>
      <c r="L17" s="8"/>
      <c r="M17" s="8"/>
      <c r="N17" s="10">
        <f>SUM(B17:M17)</f>
        <v>0</v>
      </c>
    </row>
    <row r="18" spans="1:14" x14ac:dyDescent="0.25">
      <c r="A18" s="9" t="s">
        <v>50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0">
        <f>SUM(B18:M18)</f>
        <v>0</v>
      </c>
    </row>
    <row r="19" spans="1:14" ht="30" x14ac:dyDescent="0.25">
      <c r="A19" s="13" t="s">
        <v>14</v>
      </c>
      <c r="B19" s="25" t="s">
        <v>15</v>
      </c>
      <c r="C19" s="25" t="s">
        <v>15</v>
      </c>
      <c r="D19" s="25" t="s">
        <v>15</v>
      </c>
      <c r="E19" s="25" t="s">
        <v>15</v>
      </c>
      <c r="F19" s="25" t="s">
        <v>15</v>
      </c>
      <c r="G19" s="25" t="s">
        <v>15</v>
      </c>
      <c r="H19" s="25" t="s">
        <v>15</v>
      </c>
      <c r="I19" s="25" t="s">
        <v>15</v>
      </c>
      <c r="J19" s="25" t="s">
        <v>15</v>
      </c>
      <c r="K19" s="25" t="s">
        <v>15</v>
      </c>
      <c r="L19" s="25" t="s">
        <v>15</v>
      </c>
      <c r="M19" s="25" t="s">
        <v>15</v>
      </c>
      <c r="N19" s="9"/>
    </row>
    <row r="20" spans="1:14" x14ac:dyDescent="0.25">
      <c r="A20" s="9" t="s">
        <v>51</v>
      </c>
      <c r="B20" s="10">
        <f t="shared" ref="B20:M20" si="0">SUM(B17:B18)</f>
        <v>0</v>
      </c>
      <c r="C20" s="10">
        <f t="shared" si="0"/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>SUM(B20:M20)</f>
        <v>0</v>
      </c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1:14" ht="60" x14ac:dyDescent="0.25">
      <c r="A22" s="13" t="s">
        <v>42</v>
      </c>
      <c r="B22" s="8">
        <f>B20*1.5%</f>
        <v>0</v>
      </c>
      <c r="C22" s="8">
        <f t="shared" ref="C22:M22" si="1">C20*1.5%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10">
        <f>SUM(B22:M22)</f>
        <v>0</v>
      </c>
    </row>
    <row r="23" spans="1:14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1:14" x14ac:dyDescent="0.25">
      <c r="A24" s="9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0">
        <f>SUM(B24:M24)</f>
        <v>0</v>
      </c>
    </row>
    <row r="25" spans="1:14" x14ac:dyDescent="0.25">
      <c r="A25" s="9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0">
        <f>SUM(B25:M25)</f>
        <v>0</v>
      </c>
    </row>
    <row r="26" spans="1:14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x14ac:dyDescent="0.25">
      <c r="A27" s="9" t="s">
        <v>0</v>
      </c>
      <c r="B27" s="10">
        <f>SUM(B20:B25)</f>
        <v>0</v>
      </c>
      <c r="C27" s="10">
        <f t="shared" ref="C27:M27" si="2">SUM(C20:C25)</f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>SUM(B27:M27)</f>
        <v>0</v>
      </c>
    </row>
    <row r="28" spans="1:14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8"/>
      <c r="K28" s="10"/>
      <c r="L28" s="10"/>
      <c r="M28" s="10"/>
      <c r="N28" s="9"/>
    </row>
    <row r="29" spans="1:14" x14ac:dyDescent="0.25">
      <c r="A29" s="9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>
        <f>SUM(B29:M29)</f>
        <v>0</v>
      </c>
    </row>
    <row r="30" spans="1:14" x14ac:dyDescent="0.25">
      <c r="A30" s="9" t="s">
        <v>34</v>
      </c>
      <c r="B30" s="10">
        <f>+B29/(+$C$12/$B$11)</f>
        <v>0</v>
      </c>
      <c r="C30" s="10">
        <f t="shared" ref="C30:M30" si="3">+C29/(+$C$12/$B$11)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>SUM(B30:M30)</f>
        <v>0</v>
      </c>
    </row>
    <row r="31" spans="1:1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2"/>
      <c r="K32" s="10"/>
      <c r="L32" s="10"/>
      <c r="M32" s="10"/>
      <c r="N32" s="9"/>
    </row>
    <row r="33" spans="1:15" x14ac:dyDescent="0.25">
      <c r="A33" s="9" t="s">
        <v>24</v>
      </c>
      <c r="B33" s="10" t="e">
        <f>+B27/B30</f>
        <v>#DIV/0!</v>
      </c>
      <c r="C33" s="10" t="e">
        <f t="shared" ref="C33:M33" si="4">+C27/C30</f>
        <v>#DIV/0!</v>
      </c>
      <c r="D33" s="10" t="e">
        <f t="shared" si="4"/>
        <v>#DIV/0!</v>
      </c>
      <c r="E33" s="10" t="e">
        <f t="shared" si="4"/>
        <v>#DIV/0!</v>
      </c>
      <c r="F33" s="10" t="e">
        <f t="shared" si="4"/>
        <v>#DIV/0!</v>
      </c>
      <c r="G33" s="10" t="e">
        <f t="shared" si="4"/>
        <v>#DIV/0!</v>
      </c>
      <c r="H33" s="10" t="e">
        <f t="shared" si="4"/>
        <v>#DIV/0!</v>
      </c>
      <c r="I33" s="10" t="e">
        <f t="shared" si="4"/>
        <v>#DIV/0!</v>
      </c>
      <c r="J33" s="10" t="e">
        <f t="shared" si="4"/>
        <v>#DIV/0!</v>
      </c>
      <c r="K33" s="10" t="e">
        <f t="shared" si="4"/>
        <v>#DIV/0!</v>
      </c>
      <c r="L33" s="10" t="e">
        <f t="shared" si="4"/>
        <v>#DIV/0!</v>
      </c>
      <c r="M33" s="10" t="e">
        <f t="shared" si="4"/>
        <v>#DIV/0!</v>
      </c>
      <c r="N33" s="10" t="e">
        <f>+N27/N30</f>
        <v>#DIV/0!</v>
      </c>
    </row>
    <row r="34" spans="1:15" x14ac:dyDescent="0.25">
      <c r="A34" s="9" t="s">
        <v>29</v>
      </c>
      <c r="B34" s="10" t="e">
        <f>+$B$41</f>
        <v>#DIV/0!</v>
      </c>
      <c r="C34" s="10" t="e">
        <f t="shared" ref="C34:N34" si="5">+$B$41</f>
        <v>#DIV/0!</v>
      </c>
      <c r="D34" s="10" t="e">
        <f t="shared" si="5"/>
        <v>#DIV/0!</v>
      </c>
      <c r="E34" s="10" t="e">
        <f t="shared" si="5"/>
        <v>#DIV/0!</v>
      </c>
      <c r="F34" s="10" t="e">
        <f t="shared" si="5"/>
        <v>#DIV/0!</v>
      </c>
      <c r="G34" s="10" t="e">
        <f t="shared" si="5"/>
        <v>#DIV/0!</v>
      </c>
      <c r="H34" s="10" t="e">
        <f t="shared" si="5"/>
        <v>#DIV/0!</v>
      </c>
      <c r="I34" s="10" t="e">
        <f t="shared" si="5"/>
        <v>#DIV/0!</v>
      </c>
      <c r="J34" s="10" t="e">
        <f t="shared" si="5"/>
        <v>#DIV/0!</v>
      </c>
      <c r="K34" s="10" t="e">
        <f t="shared" si="5"/>
        <v>#DIV/0!</v>
      </c>
      <c r="L34" s="10" t="e">
        <f t="shared" si="5"/>
        <v>#DIV/0!</v>
      </c>
      <c r="M34" s="10" t="e">
        <f t="shared" si="5"/>
        <v>#DIV/0!</v>
      </c>
      <c r="N34" s="10" t="e">
        <f t="shared" si="5"/>
        <v>#DIV/0!</v>
      </c>
    </row>
    <row r="35" spans="1:15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1:15" x14ac:dyDescent="0.25">
      <c r="A36" s="3"/>
      <c r="B36" s="3"/>
      <c r="O36" s="4"/>
    </row>
    <row r="37" spans="1:15" ht="37.5" x14ac:dyDescent="0.3">
      <c r="A37" s="19" t="s">
        <v>23</v>
      </c>
      <c r="B37" s="20" t="s">
        <v>21</v>
      </c>
      <c r="C37" s="21" t="s">
        <v>18</v>
      </c>
      <c r="O37" s="4"/>
    </row>
    <row r="38" spans="1:15" ht="30" customHeight="1" x14ac:dyDescent="0.25">
      <c r="A38" s="9" t="s">
        <v>28</v>
      </c>
      <c r="B38" s="9">
        <f>+B9</f>
        <v>0</v>
      </c>
      <c r="C38" s="17" t="s">
        <v>19</v>
      </c>
      <c r="O38" s="4"/>
    </row>
    <row r="39" spans="1:15" ht="20.25" customHeight="1" x14ac:dyDescent="0.25">
      <c r="A39" s="9" t="s">
        <v>17</v>
      </c>
      <c r="B39" s="9">
        <f>+C10</f>
        <v>0</v>
      </c>
      <c r="C39" s="17" t="s">
        <v>27</v>
      </c>
      <c r="O39" s="4"/>
    </row>
    <row r="40" spans="1:15" ht="24.75" x14ac:dyDescent="0.25">
      <c r="A40" s="9" t="s">
        <v>43</v>
      </c>
      <c r="B40" s="28" t="e">
        <f>+N33</f>
        <v>#DIV/0!</v>
      </c>
      <c r="C40" s="17" t="s">
        <v>19</v>
      </c>
      <c r="O40" s="4"/>
    </row>
    <row r="41" spans="1:15" ht="24.75" x14ac:dyDescent="0.25">
      <c r="A41" s="9" t="s">
        <v>32</v>
      </c>
      <c r="B41" s="29" t="e">
        <f>IF(B40&gt;B39,B39,B40)</f>
        <v>#DIV/0!</v>
      </c>
      <c r="C41" s="17" t="s">
        <v>20</v>
      </c>
      <c r="O41" s="4"/>
    </row>
    <row r="42" spans="1:15" ht="21" customHeight="1" x14ac:dyDescent="0.25">
      <c r="A42" s="22" t="s">
        <v>48</v>
      </c>
      <c r="B42" s="8">
        <v>0</v>
      </c>
      <c r="C42" s="23" t="s">
        <v>31</v>
      </c>
    </row>
    <row r="43" spans="1:15" ht="24" x14ac:dyDescent="0.25">
      <c r="A43" s="22" t="s">
        <v>26</v>
      </c>
      <c r="B43" s="10" t="e">
        <f>ROUND(+B41-B42,2)</f>
        <v>#DIV/0!</v>
      </c>
      <c r="C43" s="23" t="s">
        <v>20</v>
      </c>
    </row>
    <row r="44" spans="1:15" ht="18.75" customHeight="1" x14ac:dyDescent="0.25">
      <c r="A44" s="22" t="s">
        <v>38</v>
      </c>
      <c r="B44" s="27">
        <v>0</v>
      </c>
      <c r="C44" s="23" t="s">
        <v>31</v>
      </c>
    </row>
    <row r="45" spans="1:15" ht="18.75" customHeight="1" x14ac:dyDescent="0.25">
      <c r="A45" s="22" t="s">
        <v>52</v>
      </c>
      <c r="B45" s="27" t="e">
        <f>B44*B43</f>
        <v>#DIV/0!</v>
      </c>
      <c r="C45" s="23" t="s">
        <v>31</v>
      </c>
    </row>
    <row r="48" spans="1:15" ht="37.5" x14ac:dyDescent="0.3">
      <c r="A48" s="19" t="s">
        <v>54</v>
      </c>
      <c r="B48" s="24"/>
      <c r="C48" s="24"/>
    </row>
    <row r="49" spans="1:4" x14ac:dyDescent="0.25">
      <c r="A49" s="22" t="s">
        <v>55</v>
      </c>
      <c r="B49" s="36"/>
      <c r="C49" s="23" t="s">
        <v>31</v>
      </c>
    </row>
    <row r="50" spans="1:4" ht="24.75" x14ac:dyDescent="0.25">
      <c r="A50" s="22" t="s">
        <v>56</v>
      </c>
      <c r="B50" s="26">
        <f>+N27</f>
        <v>0</v>
      </c>
      <c r="C50" s="17" t="s">
        <v>19</v>
      </c>
    </row>
    <row r="51" spans="1:4" ht="24" x14ac:dyDescent="0.25">
      <c r="A51" s="22" t="s">
        <v>57</v>
      </c>
      <c r="B51" s="26">
        <f>+B50-B49</f>
        <v>0</v>
      </c>
      <c r="C51" s="23" t="s">
        <v>20</v>
      </c>
    </row>
    <row r="53" spans="1:4" ht="18.75" x14ac:dyDescent="0.3">
      <c r="A53" s="37" t="s">
        <v>62</v>
      </c>
      <c r="B53" s="19"/>
      <c r="C53" s="19"/>
    </row>
    <row r="54" spans="1:4" x14ac:dyDescent="0.25">
      <c r="A54" s="22" t="s">
        <v>55</v>
      </c>
      <c r="B54" s="36">
        <v>0</v>
      </c>
      <c r="C54" s="23" t="s">
        <v>31</v>
      </c>
    </row>
    <row r="55" spans="1:4" ht="24.75" x14ac:dyDescent="0.25">
      <c r="A55" s="22" t="s">
        <v>56</v>
      </c>
      <c r="B55" s="26">
        <f>+N32</f>
        <v>0</v>
      </c>
      <c r="C55" s="17" t="s">
        <v>19</v>
      </c>
    </row>
    <row r="56" spans="1:4" ht="36.75" x14ac:dyDescent="0.25">
      <c r="A56" s="22" t="s">
        <v>59</v>
      </c>
      <c r="B56" s="36">
        <v>0</v>
      </c>
      <c r="C56" s="17" t="s">
        <v>58</v>
      </c>
      <c r="D56" s="7" t="s">
        <v>61</v>
      </c>
    </row>
    <row r="57" spans="1:4" x14ac:dyDescent="0.25">
      <c r="A57" s="22" t="s">
        <v>60</v>
      </c>
      <c r="B57" s="36">
        <f>B56*B55</f>
        <v>0</v>
      </c>
      <c r="C57" s="17"/>
    </row>
    <row r="58" spans="1:4" ht="24" x14ac:dyDescent="0.25">
      <c r="A58" s="22" t="s">
        <v>57</v>
      </c>
      <c r="B58" s="26">
        <f>+B57-B54</f>
        <v>0</v>
      </c>
      <c r="C58" s="23" t="s">
        <v>20</v>
      </c>
    </row>
  </sheetData>
  <protectedRanges>
    <protectedRange algorithmName="SHA-512" hashValue="LHBjK0gET6b+sasnojAmhY+4zAMwWhUtZd9MPgL5tJeo0Xl1XVGHencBF06mlUFJ+XtaNeaHvjBHG6O8ViTLZA==" saltValue="FAt74vXGsITEx4Si/PADfg==" spinCount="100000" sqref="A19 B20:N20 A29 A27:XFD27 A33 B33:M34 N17:N35 A37:C41 A7:A8" name="Område1_7"/>
    <protectedRange algorithmName="SHA-512" hashValue="vPIQHRvAu+XBXk1g+ueYkC3zJWg7LIjl9chRPi55N+UxnqOU4hgM7Hmz4VlseKlDbB3A1sdAbpEryZ9GRnRntA==" saltValue="7n80hhE+7oyN5PexkFFuHg==" spinCount="100000" sqref="A43:C43 A42:B42" name="Område1_1_1"/>
    <protectedRange algorithmName="SHA-512" hashValue="vPIQHRvAu+XBXk1g+ueYkC3zJWg7LIjl9chRPi55N+UxnqOU4hgM7Hmz4VlseKlDbB3A1sdAbpEryZ9GRnRntA==" saltValue="7n80hhE+7oyN5PexkFFuHg==" spinCount="100000" sqref="A34" name="Område1_2_1"/>
    <protectedRange algorithmName="SHA-512" hashValue="vPIQHRvAu+XBXk1g+ueYkC3zJWg7LIjl9chRPi55N+UxnqOU4hgM7Hmz4VlseKlDbB3A1sdAbpEryZ9GRnRntA==" saltValue="7n80hhE+7oyN5PexkFFuHg==" spinCount="100000" sqref="A11:A12" name="Område1_3_1"/>
    <protectedRange algorithmName="SHA-512" hashValue="vPIQHRvAu+XBXk1g+ueYkC3zJWg7LIjl9chRPi55N+UxnqOU4hgM7Hmz4VlseKlDbB3A1sdAbpEryZ9GRnRntA==" saltValue="7n80hhE+7oyN5PexkFFuHg==" spinCount="100000" sqref="A30" name="Område1_4_1"/>
    <protectedRange algorithmName="SHA-512" hashValue="vPIQHRvAu+XBXk1g+ueYkC3zJWg7LIjl9chRPi55N+UxnqOU4hgM7Hmz4VlseKlDbB3A1sdAbpEryZ9GRnRntA==" saltValue="7n80hhE+7oyN5PexkFFuHg==" spinCount="100000" sqref="A9:A10" name="Område1_5_1"/>
    <protectedRange algorithmName="SHA-512" hashValue="vPIQHRvAu+XBXk1g+ueYkC3zJWg7LIjl9chRPi55N+UxnqOU4hgM7Hmz4VlseKlDbB3A1sdAbpEryZ9GRnRntA==" saltValue="7n80hhE+7oyN5PexkFFuHg==" spinCount="100000" sqref="B44:C45 C42" name="Område1_6_1"/>
    <protectedRange algorithmName="SHA-512" hashValue="vPIQHRvAu+XBXk1g+ueYkC3zJWg7LIjl9chRPi55N+UxnqOU4hgM7Hmz4VlseKlDbB3A1sdAbpEryZ9GRnRntA==" saltValue="7n80hhE+7oyN5PexkFFuHg==" spinCount="100000" sqref="A22" name="Område1_8_1"/>
    <protectedRange algorithmName="SHA-512" hashValue="vPIQHRvAu+XBXk1g+ueYkC3zJWg7LIjl9chRPi55N+UxnqOU4hgM7Hmz4VlseKlDbB3A1sdAbpEryZ9GRnRntA==" saltValue="7n80hhE+7oyN5PexkFFuHg==" spinCount="100000" sqref="A44" name="Område1_9_1"/>
    <protectedRange algorithmName="SHA-512" hashValue="vPIQHRvAu+XBXk1g+ueYkC3zJWg7LIjl9chRPi55N+UxnqOU4hgM7Hmz4VlseKlDbB3A1sdAbpEryZ9GRnRntA==" saltValue="7n80hhE+7oyN5PexkFFuHg==" spinCount="100000" sqref="A24" name="Område1_10_1"/>
    <protectedRange algorithmName="SHA-512" hashValue="vPIQHRvAu+XBXk1g+ueYkC3zJWg7LIjl9chRPi55N+UxnqOU4hgM7Hmz4VlseKlDbB3A1sdAbpEryZ9GRnRntA==" saltValue="7n80hhE+7oyN5PexkFFuHg==" spinCount="100000" sqref="A17:A18" name="Område1_11_1"/>
    <protectedRange algorithmName="SHA-512" hashValue="vPIQHRvAu+XBXk1g+ueYkC3zJWg7LIjl9chRPi55N+UxnqOU4hgM7Hmz4VlseKlDbB3A1sdAbpEryZ9GRnRntA==" saltValue="7n80hhE+7oyN5PexkFFuHg==" spinCount="100000" sqref="A20" name="Område1_12_1"/>
    <protectedRange algorithmName="SHA-512" hashValue="vPIQHRvAu+XBXk1g+ueYkC3zJWg7LIjl9chRPi55N+UxnqOU4hgM7Hmz4VlseKlDbB3A1sdAbpEryZ9GRnRntA==" saltValue="7n80hhE+7oyN5PexkFFuHg==" spinCount="100000" sqref="A45" name="Område1_13_1"/>
    <protectedRange algorithmName="SHA-512" hashValue="vPIQHRvAu+XBXk1g+ueYkC3zJWg7LIjl9chRPi55N+UxnqOU4hgM7Hmz4VlseKlDbB3A1sdAbpEryZ9GRnRntA==" saltValue="7n80hhE+7oyN5PexkFFuHg==" spinCount="100000" sqref="C49:C51" name="Område1_7_1"/>
    <protectedRange algorithmName="SHA-512" hashValue="vPIQHRvAu+XBXk1g+ueYkC3zJWg7LIjl9chRPi55N+UxnqOU4hgM7Hmz4VlseKlDbB3A1sdAbpEryZ9GRnRntA==" saltValue="7n80hhE+7oyN5PexkFFuHg==" spinCount="100000" sqref="C54:C58" name="Område1_2_2"/>
  </protectedRanges>
  <mergeCells count="5">
    <mergeCell ref="B7:C7"/>
    <mergeCell ref="B11:C11"/>
    <mergeCell ref="B15:N15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Heltidslønberegning </vt:lpstr>
      <vt:lpstr>Deltidslønberegning 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Niklas Damsgaard Rahr</cp:lastModifiedBy>
  <cp:lastPrinted>2017-12-20T10:09:52Z</cp:lastPrinted>
  <dcterms:created xsi:type="dcterms:W3CDTF">2014-10-27T08:04:02Z</dcterms:created>
  <dcterms:modified xsi:type="dcterms:W3CDTF">2021-09-30T08:36:59Z</dcterms:modified>
</cp:coreProperties>
</file>