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3032\AppData\Local\Microsoft\Windows\INetCache\Content.Outlook\C152OB25\"/>
    </mc:Choice>
  </mc:AlternateContent>
  <bookViews>
    <workbookView xWindow="0" yWindow="0" windowWidth="20220" windowHeight="3912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C6" i="2" l="1"/>
  <c r="C9" i="2"/>
  <c r="C3" i="2"/>
  <c r="C4" i="2"/>
  <c r="C5" i="2"/>
  <c r="B6" i="2"/>
  <c r="B5" i="2"/>
  <c r="B4" i="2"/>
  <c r="B3" i="2"/>
  <c r="AK25" i="1" l="1"/>
  <c r="AA25" i="1"/>
  <c r="Q25" i="1"/>
  <c r="G25" i="1"/>
  <c r="AG21" i="1"/>
  <c r="X18" i="1"/>
  <c r="L27" i="1"/>
  <c r="L26" i="1"/>
  <c r="L28" i="1" l="1"/>
  <c r="AC18" i="1"/>
</calcChain>
</file>

<file path=xl/comments1.xml><?xml version="1.0" encoding="utf-8"?>
<comments xmlns="http://schemas.openxmlformats.org/spreadsheetml/2006/main">
  <authors>
    <author>Jacob Handrup</author>
  </authors>
  <commentList>
    <comment ref="Z9" authorId="0" shapeId="0">
      <text>
        <r>
          <rPr>
            <b/>
            <sz val="8"/>
            <color indexed="81"/>
            <rFont val="Tahoma"/>
            <family val="2"/>
          </rPr>
          <t>Jacob Handrup:</t>
        </r>
        <r>
          <rPr>
            <sz val="8"/>
            <color indexed="81"/>
            <rFont val="Tahoma"/>
            <family val="2"/>
          </rPr>
          <t xml:space="preserve">
dd-mm-åå
eller
dd/mm/åå</t>
        </r>
      </text>
    </comment>
    <comment ref="AE9" authorId="0" shapeId="0">
      <text>
        <r>
          <rPr>
            <b/>
            <sz val="8"/>
            <color indexed="81"/>
            <rFont val="Tahoma"/>
            <family val="2"/>
          </rPr>
          <t>Jacob Handrup:</t>
        </r>
        <r>
          <rPr>
            <sz val="8"/>
            <color indexed="81"/>
            <rFont val="Tahoma"/>
            <family val="2"/>
          </rPr>
          <t xml:space="preserve">
tt:mm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Jacob Handrup:</t>
        </r>
        <r>
          <rPr>
            <sz val="8"/>
            <color indexed="81"/>
            <rFont val="Tahoma"/>
            <family val="2"/>
          </rPr>
          <t xml:space="preserve">
dd-mm-åå
eller
dd/mm/åå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>Jacob Handrup:</t>
        </r>
        <r>
          <rPr>
            <sz val="8"/>
            <color indexed="81"/>
            <rFont val="Tahoma"/>
            <family val="2"/>
          </rPr>
          <t xml:space="preserve">
tt:mm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Jacob Handrup:</t>
        </r>
        <r>
          <rPr>
            <sz val="8"/>
            <color indexed="81"/>
            <rFont val="Tahoma"/>
            <family val="2"/>
          </rPr>
          <t xml:space="preserve">
dd-mm-åå
eller
dd/mm/åå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Jacob Handrup:</t>
        </r>
        <r>
          <rPr>
            <sz val="8"/>
            <color indexed="81"/>
            <rFont val="Tahoma"/>
            <family val="2"/>
          </rPr>
          <t xml:space="preserve">
tt:mm</t>
        </r>
      </text>
    </comment>
  </commentList>
</comments>
</file>

<file path=xl/sharedStrings.xml><?xml version="1.0" encoding="utf-8"?>
<sst xmlns="http://schemas.openxmlformats.org/spreadsheetml/2006/main" count="105" uniqueCount="75">
  <si>
    <t>DA</t>
  </si>
  <si>
    <t>Inspektionsplatform</t>
  </si>
  <si>
    <t>Observationer og supplerende oplysninger</t>
  </si>
  <si>
    <t>(1) dd/mm/åå hh mm (lokal tid 24 timer).</t>
  </si>
  <si>
    <t>(3) hh mm.</t>
  </si>
  <si>
    <t>Navn</t>
  </si>
  <si>
    <t>Kaldesignal</t>
  </si>
  <si>
    <t>Registrerings-nummer</t>
  </si>
  <si>
    <t>Flagstat</t>
  </si>
  <si>
    <t>Redskabstype</t>
  </si>
  <si>
    <t>Maskestørrelse mm</t>
  </si>
  <si>
    <t>Start</t>
  </si>
  <si>
    <t>Stop</t>
  </si>
  <si>
    <t>Position (2)</t>
  </si>
  <si>
    <t>'N</t>
  </si>
  <si>
    <t>'E</t>
  </si>
  <si>
    <t>Varighed af fiskeriet (3)</t>
  </si>
  <si>
    <t>Anslået samlet fangst i trækket (kg)</t>
  </si>
  <si>
    <t>kg</t>
  </si>
  <si>
    <t>Prøvens størrelse (kg torsk, kuller, sej og hvilling i trækket)</t>
  </si>
  <si>
    <t>I alt</t>
  </si>
  <si>
    <t>%</t>
  </si>
  <si>
    <t>Alle fire arter i alt</t>
  </si>
  <si>
    <t>Ungfisk alle fire arter</t>
  </si>
  <si>
    <t>Alle arter i %</t>
  </si>
  <si>
    <t>Ikke påkrævet, hvis rapporten udfyldes elektronisk og sendes til kyststaten pr. email.</t>
  </si>
  <si>
    <t>Den Europæiske Unions Tidende</t>
  </si>
  <si>
    <t>13.8.2010</t>
  </si>
  <si>
    <t>L 213/5</t>
  </si>
  <si>
    <t>BILAG II</t>
  </si>
  <si>
    <t>Oplysninger ved inspektionen/observationen</t>
  </si>
  <si>
    <t>Oplysninger om fiskerfartøjet</t>
  </si>
  <si>
    <t>Oplysninger om fiskerfartøjet (partrawler)</t>
  </si>
  <si>
    <t>Oplysninger om fiskeriet</t>
  </si>
  <si>
    <t>'</t>
  </si>
  <si>
    <t>Observationer gjort af kontrolløren/observatøren under inspektionen, herunder ikke-obligatorisk brug af selektive redskaber. Supplerende oplysninger fra andre kilder, fartøjets fører. Hvis det er relevant, rådgivning om afgrænsningen af et lukket område (mindst 4 og højst 6 forbindelsespunkter).</t>
  </si>
  <si>
    <t>REALTIDSLUKNINGER - PRØVERAPPORT TIL KYSTSTATEN</t>
  </si>
  <si>
    <t>UNGFISK AF TORSK, KULLER, SEJ OG HVILLING</t>
  </si>
  <si>
    <t>(2) F.eks. 56'24' N 01'30' E</t>
  </si>
  <si>
    <t>Dato og klokkeslæt (1)</t>
  </si>
  <si>
    <t>Midtpunkt for fiskeriet (2)</t>
  </si>
  <si>
    <t>Dato og klokkeslæt (1) for inspektionen</t>
  </si>
  <si>
    <t>Positionen(2) for inspek- tionen</t>
  </si>
  <si>
    <t>Fangstoplysninger (levende vægt)</t>
  </si>
  <si>
    <t>Fangstområde</t>
  </si>
  <si>
    <t>Farvand:</t>
  </si>
  <si>
    <r>
      <t xml:space="preserve">4'er torsk: </t>
    </r>
    <r>
      <rPr>
        <sz val="9"/>
        <color theme="1"/>
        <rFont val="Calibri"/>
        <family val="2"/>
        <scheme val="minor"/>
      </rPr>
      <t>(1,17kg - 2,34kg)</t>
    </r>
  </si>
  <si>
    <r>
      <t xml:space="preserve">5'er torsk:    </t>
    </r>
    <r>
      <rPr>
        <sz val="9"/>
        <color theme="1"/>
        <rFont val="Calibri"/>
        <family val="2"/>
        <scheme val="minor"/>
      </rPr>
      <t>(35cm - 1,17kg)</t>
    </r>
  </si>
  <si>
    <t>Kvadrat:</t>
  </si>
  <si>
    <t>Øvrige oplysninger om fiskeriet</t>
  </si>
  <si>
    <t>Målart:</t>
  </si>
  <si>
    <t>Kontrollørens underskrift</t>
  </si>
  <si>
    <t>Kontrollørens navn</t>
  </si>
  <si>
    <r>
      <t xml:space="preserve">Ungfisk </t>
    </r>
    <r>
      <rPr>
        <sz val="9"/>
        <color theme="1"/>
        <rFont val="Calibri"/>
        <family val="2"/>
        <scheme val="minor"/>
      </rPr>
      <t>(&lt;35cm)</t>
    </r>
  </si>
  <si>
    <r>
      <t xml:space="preserve">Ungfisk </t>
    </r>
    <r>
      <rPr>
        <sz val="9"/>
        <color theme="1"/>
        <rFont val="Calibri"/>
        <family val="2"/>
        <scheme val="minor"/>
      </rPr>
      <t>(&lt;30cm)</t>
    </r>
  </si>
  <si>
    <r>
      <t xml:space="preserve">Ungfisk </t>
    </r>
    <r>
      <rPr>
        <sz val="9"/>
        <color theme="1"/>
        <rFont val="Calibri"/>
        <family val="2"/>
        <scheme val="minor"/>
      </rPr>
      <t>(&lt;27cm)</t>
    </r>
  </si>
  <si>
    <t>Yderligere oplysninger</t>
  </si>
  <si>
    <t>Torsk (levende vægt)</t>
  </si>
  <si>
    <t>Vestkysten</t>
  </si>
  <si>
    <t>Torsk (1,17)</t>
  </si>
  <si>
    <t>Kuller (1,17)</t>
  </si>
  <si>
    <t>Sej (1,19)</t>
  </si>
  <si>
    <t>Hvilling (1,18)</t>
  </si>
  <si>
    <t>JED</t>
  </si>
  <si>
    <t>MAGRNI</t>
  </si>
  <si>
    <t>S43</t>
  </si>
  <si>
    <t>OZCG</t>
  </si>
  <si>
    <t>DNK</t>
  </si>
  <si>
    <t>SSC</t>
  </si>
  <si>
    <t>BMS</t>
  </si>
  <si>
    <t>ungfisk 30-35</t>
  </si>
  <si>
    <t>3aN</t>
  </si>
  <si>
    <t>COD</t>
  </si>
  <si>
    <t>44f9</t>
  </si>
  <si>
    <t>NORDSTRAND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</si>
</sst>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h\ mm;@"/>
    <numFmt numFmtId="166" formatCode="dd\/mm\/yy;@"/>
    <numFmt numFmtId="167" formatCode="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10" xfId="0" applyBorder="1"/>
    <xf numFmtId="0" fontId="0" fillId="0" borderId="10" xfId="0" quotePrefix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7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/>
    <xf numFmtId="165" fontId="2" fillId="0" borderId="4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0" fillId="0" borderId="25" xfId="0" quotePrefix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quotePrefix="1" applyBorder="1" applyAlignment="1">
      <alignment vertical="center"/>
    </xf>
    <xf numFmtId="167" fontId="1" fillId="0" borderId="0" xfId="0" applyNumberFormat="1" applyFont="1" applyBorder="1" applyAlignment="1" applyProtection="1">
      <alignment vertical="center"/>
      <protection locked="0"/>
    </xf>
    <xf numFmtId="0" fontId="6" fillId="0" borderId="25" xfId="0" applyFont="1" applyBorder="1"/>
    <xf numFmtId="0" fontId="0" fillId="0" borderId="25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36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7" fillId="0" borderId="41" xfId="0" applyFont="1" applyBorder="1" applyAlignment="1" applyProtection="1">
      <alignment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center" wrapText="1"/>
    </xf>
    <xf numFmtId="0" fontId="0" fillId="0" borderId="43" xfId="0" applyBorder="1" applyAlignment="1" applyProtection="1">
      <alignment horizontal="left" vertical="center" wrapText="1"/>
    </xf>
    <xf numFmtId="0" fontId="0" fillId="0" borderId="44" xfId="0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7" fontId="6" fillId="0" borderId="5" xfId="0" applyNumberFormat="1" applyFont="1" applyBorder="1" applyAlignment="1" applyProtection="1">
      <alignment horizontal="center" vertical="center"/>
      <protection locked="0"/>
    </xf>
    <xf numFmtId="167" fontId="6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5" xfId="0" quotePrefix="1" applyNumberFormat="1" applyFont="1" applyBorder="1" applyAlignment="1">
      <alignment horizontal="center" vertical="center"/>
    </xf>
    <xf numFmtId="165" fontId="6" fillId="0" borderId="8" xfId="0" quotePrefix="1" applyNumberFormat="1" applyFont="1" applyBorder="1" applyAlignment="1">
      <alignment horizontal="center" vertical="center"/>
    </xf>
    <xf numFmtId="165" fontId="6" fillId="0" borderId="22" xfId="0" quotePrefix="1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7" fontId="2" fillId="0" borderId="5" xfId="0" applyNumberFormat="1" applyFont="1" applyBorder="1" applyAlignment="1">
      <alignment horizontal="left" vertical="center"/>
    </xf>
    <xf numFmtId="167" fontId="2" fillId="0" borderId="6" xfId="0" applyNumberFormat="1" applyFont="1" applyBorder="1" applyAlignment="1">
      <alignment horizontal="left" vertical="center"/>
    </xf>
    <xf numFmtId="167" fontId="2" fillId="0" borderId="8" xfId="0" applyNumberFormat="1" applyFont="1" applyBorder="1" applyAlignment="1">
      <alignment horizontal="left" vertical="center"/>
    </xf>
    <xf numFmtId="167" fontId="2" fillId="0" borderId="9" xfId="0" applyNumberFormat="1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5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3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5" fontId="6" fillId="0" borderId="8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4"/>
  <sheetViews>
    <sheetView showGridLines="0" tabSelected="1" showRuler="0" view="pageLayout" zoomScale="110" zoomScaleNormal="85" zoomScaleSheetLayoutView="90" zoomScalePageLayoutView="110" workbookViewId="0">
      <selection activeCell="G30" sqref="G30:K31"/>
    </sheetView>
  </sheetViews>
  <sheetFormatPr defaultRowHeight="14.4" x14ac:dyDescent="0.3"/>
  <cols>
    <col min="1" max="1" width="26.33203125" customWidth="1"/>
    <col min="2" max="15" width="2.6640625" customWidth="1"/>
    <col min="16" max="16" width="4" customWidth="1"/>
    <col min="17" max="17" width="1.44140625" customWidth="1"/>
    <col min="18" max="18" width="4.33203125" bestFit="1" customWidth="1"/>
    <col min="19" max="19" width="2.6640625" customWidth="1"/>
    <col min="20" max="20" width="5.44140625" customWidth="1"/>
    <col min="21" max="21" width="1.33203125" customWidth="1"/>
    <col min="22" max="22" width="4.33203125" bestFit="1" customWidth="1"/>
    <col min="23" max="33" width="2.6640625" customWidth="1"/>
    <col min="34" max="34" width="4.109375" customWidth="1"/>
    <col min="35" max="35" width="1.33203125" customWidth="1"/>
    <col min="36" max="36" width="4" customWidth="1"/>
    <col min="37" max="37" width="2.6640625" customWidth="1"/>
    <col min="38" max="38" width="5.33203125" customWidth="1"/>
    <col min="39" max="39" width="1.109375" customWidth="1"/>
    <col min="40" max="40" width="4.44140625" customWidth="1"/>
    <col min="41" max="41" width="2.6640625" customWidth="1"/>
  </cols>
  <sheetData>
    <row r="1" spans="1:41" ht="30" customHeight="1" x14ac:dyDescent="0.3"/>
    <row r="2" spans="1:41" ht="30" customHeight="1" thickBot="1" x14ac:dyDescent="0.35">
      <c r="A2" s="7" t="s">
        <v>27</v>
      </c>
      <c r="B2" s="163" t="s">
        <v>0</v>
      </c>
      <c r="C2" s="164"/>
      <c r="D2" s="7"/>
      <c r="E2" s="7"/>
      <c r="F2" s="7"/>
      <c r="G2" s="7"/>
      <c r="H2" s="7"/>
      <c r="I2" s="7"/>
      <c r="J2" s="7"/>
      <c r="K2" s="7"/>
      <c r="L2" s="7" t="s">
        <v>26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 t="s">
        <v>28</v>
      </c>
      <c r="AL2" s="7"/>
      <c r="AM2" s="7"/>
      <c r="AN2" s="7"/>
      <c r="AO2" s="7"/>
    </row>
    <row r="3" spans="1:41" ht="30" customHeight="1" x14ac:dyDescent="0.3">
      <c r="A3" s="79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</row>
    <row r="4" spans="1:41" ht="30" customHeight="1" x14ac:dyDescent="0.3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</row>
    <row r="5" spans="1:41" ht="30" customHeight="1" x14ac:dyDescent="0.3">
      <c r="A5" s="76" t="s">
        <v>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</row>
    <row r="6" spans="1:41" ht="30" customHeight="1" x14ac:dyDescent="0.3">
      <c r="A6" s="73" t="s">
        <v>37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5"/>
    </row>
    <row r="7" spans="1:41" ht="19.5" customHeight="1" x14ac:dyDescent="0.3">
      <c r="A7" s="85" t="s">
        <v>30</v>
      </c>
      <c r="B7" s="87" t="s">
        <v>1</v>
      </c>
      <c r="C7" s="88"/>
      <c r="D7" s="88"/>
      <c r="E7" s="88"/>
      <c r="F7" s="88"/>
      <c r="G7" s="88"/>
      <c r="H7" s="88"/>
      <c r="I7" s="94"/>
      <c r="J7" s="87" t="s">
        <v>52</v>
      </c>
      <c r="K7" s="88"/>
      <c r="L7" s="88"/>
      <c r="M7" s="88"/>
      <c r="N7" s="88"/>
      <c r="O7" s="88"/>
      <c r="P7" s="88"/>
      <c r="Q7" s="94"/>
      <c r="R7" s="87" t="s">
        <v>52</v>
      </c>
      <c r="S7" s="88"/>
      <c r="T7" s="88"/>
      <c r="U7" s="88"/>
      <c r="V7" s="88"/>
      <c r="W7" s="88"/>
      <c r="X7" s="88"/>
      <c r="Y7" s="94"/>
      <c r="Z7" s="87" t="s">
        <v>41</v>
      </c>
      <c r="AA7" s="88"/>
      <c r="AB7" s="88"/>
      <c r="AC7" s="88"/>
      <c r="AD7" s="88"/>
      <c r="AE7" s="88"/>
      <c r="AF7" s="88"/>
      <c r="AG7" s="94"/>
      <c r="AH7" s="87" t="s">
        <v>42</v>
      </c>
      <c r="AI7" s="88"/>
      <c r="AJ7" s="88"/>
      <c r="AK7" s="88"/>
      <c r="AL7" s="88"/>
      <c r="AM7" s="88"/>
      <c r="AN7" s="88"/>
      <c r="AO7" s="89"/>
    </row>
    <row r="8" spans="1:41" ht="18.75" customHeight="1" x14ac:dyDescent="0.3">
      <c r="A8" s="86"/>
      <c r="B8" s="90"/>
      <c r="C8" s="91"/>
      <c r="D8" s="91"/>
      <c r="E8" s="91"/>
      <c r="F8" s="91"/>
      <c r="G8" s="91"/>
      <c r="H8" s="91"/>
      <c r="I8" s="95"/>
      <c r="J8" s="90"/>
      <c r="K8" s="91"/>
      <c r="L8" s="91"/>
      <c r="M8" s="91"/>
      <c r="N8" s="91"/>
      <c r="O8" s="91"/>
      <c r="P8" s="91"/>
      <c r="Q8" s="95"/>
      <c r="R8" s="90"/>
      <c r="S8" s="91"/>
      <c r="T8" s="91"/>
      <c r="U8" s="91"/>
      <c r="V8" s="91"/>
      <c r="W8" s="91"/>
      <c r="X8" s="91"/>
      <c r="Y8" s="95"/>
      <c r="Z8" s="90"/>
      <c r="AA8" s="91"/>
      <c r="AB8" s="91"/>
      <c r="AC8" s="91"/>
      <c r="AD8" s="91"/>
      <c r="AE8" s="91"/>
      <c r="AF8" s="91"/>
      <c r="AG8" s="95"/>
      <c r="AH8" s="90"/>
      <c r="AI8" s="91"/>
      <c r="AJ8" s="91"/>
      <c r="AK8" s="91"/>
      <c r="AL8" s="91"/>
      <c r="AM8" s="91"/>
      <c r="AN8" s="91"/>
      <c r="AO8" s="92"/>
    </row>
    <row r="9" spans="1:41" ht="30" customHeight="1" x14ac:dyDescent="0.3">
      <c r="A9" s="86"/>
      <c r="B9" s="93" t="s">
        <v>58</v>
      </c>
      <c r="C9" s="93"/>
      <c r="D9" s="93"/>
      <c r="E9" s="93"/>
      <c r="F9" s="93"/>
      <c r="G9" s="93"/>
      <c r="H9" s="93"/>
      <c r="I9" s="93"/>
      <c r="J9" s="93" t="s">
        <v>63</v>
      </c>
      <c r="K9" s="93"/>
      <c r="L9" s="93"/>
      <c r="M9" s="93"/>
      <c r="N9" s="93"/>
      <c r="O9" s="93"/>
      <c r="P9" s="93"/>
      <c r="Q9" s="93"/>
      <c r="R9" s="93" t="s">
        <v>64</v>
      </c>
      <c r="S9" s="93"/>
      <c r="T9" s="93"/>
      <c r="U9" s="93"/>
      <c r="V9" s="93"/>
      <c r="W9" s="93"/>
      <c r="X9" s="93"/>
      <c r="Y9" s="93"/>
      <c r="Z9" s="96">
        <v>43618</v>
      </c>
      <c r="AA9" s="97"/>
      <c r="AB9" s="97"/>
      <c r="AC9" s="97"/>
      <c r="AD9" s="97"/>
      <c r="AE9" s="98">
        <v>0.36180555555555555</v>
      </c>
      <c r="AF9" s="99"/>
      <c r="AG9" s="100"/>
      <c r="AH9" s="5">
        <v>57</v>
      </c>
      <c r="AI9" s="4" t="s">
        <v>34</v>
      </c>
      <c r="AJ9" s="6">
        <v>40</v>
      </c>
      <c r="AK9" s="4" t="s">
        <v>14</v>
      </c>
      <c r="AL9" s="6">
        <v>9</v>
      </c>
      <c r="AM9" s="4" t="s">
        <v>34</v>
      </c>
      <c r="AN9" s="6">
        <v>26</v>
      </c>
      <c r="AO9" s="10" t="s">
        <v>15</v>
      </c>
    </row>
    <row r="10" spans="1:41" ht="13.5" customHeight="1" x14ac:dyDescent="0.3">
      <c r="A10" s="61" t="s">
        <v>31</v>
      </c>
      <c r="B10" s="106" t="s">
        <v>5</v>
      </c>
      <c r="C10" s="107"/>
      <c r="D10" s="107"/>
      <c r="E10" s="107"/>
      <c r="F10" s="107"/>
      <c r="G10" s="107"/>
      <c r="H10" s="108"/>
      <c r="I10" s="64" t="s">
        <v>6</v>
      </c>
      <c r="J10" s="65"/>
      <c r="K10" s="65"/>
      <c r="L10" s="65"/>
      <c r="M10" s="65"/>
      <c r="N10" s="65"/>
      <c r="O10" s="109"/>
      <c r="P10" s="106" t="s">
        <v>7</v>
      </c>
      <c r="Q10" s="107"/>
      <c r="R10" s="107"/>
      <c r="S10" s="107"/>
      <c r="T10" s="107"/>
      <c r="U10" s="107"/>
      <c r="V10" s="108"/>
      <c r="W10" s="106" t="s">
        <v>8</v>
      </c>
      <c r="X10" s="107"/>
      <c r="Y10" s="107"/>
      <c r="Z10" s="107"/>
      <c r="AA10" s="107"/>
      <c r="AB10" s="108"/>
      <c r="AC10" s="101" t="s">
        <v>9</v>
      </c>
      <c r="AD10" s="101"/>
      <c r="AE10" s="101"/>
      <c r="AF10" s="101"/>
      <c r="AG10" s="101"/>
      <c r="AH10" s="101"/>
      <c r="AI10" s="101"/>
      <c r="AJ10" s="101" t="s">
        <v>10</v>
      </c>
      <c r="AK10" s="101"/>
      <c r="AL10" s="101"/>
      <c r="AM10" s="101"/>
      <c r="AN10" s="101"/>
      <c r="AO10" s="102"/>
    </row>
    <row r="11" spans="1:41" ht="16.5" customHeight="1" x14ac:dyDescent="0.3">
      <c r="A11" s="62"/>
      <c r="B11" s="90"/>
      <c r="C11" s="91"/>
      <c r="D11" s="91"/>
      <c r="E11" s="91"/>
      <c r="F11" s="91"/>
      <c r="G11" s="91"/>
      <c r="H11" s="95"/>
      <c r="I11" s="110"/>
      <c r="J11" s="111"/>
      <c r="K11" s="111"/>
      <c r="L11" s="111"/>
      <c r="M11" s="111"/>
      <c r="N11" s="111"/>
      <c r="O11" s="112"/>
      <c r="P11" s="90"/>
      <c r="Q11" s="91"/>
      <c r="R11" s="91"/>
      <c r="S11" s="91"/>
      <c r="T11" s="91"/>
      <c r="U11" s="91"/>
      <c r="V11" s="95"/>
      <c r="W11" s="90"/>
      <c r="X11" s="91"/>
      <c r="Y11" s="91"/>
      <c r="Z11" s="91"/>
      <c r="AA11" s="91"/>
      <c r="AB11" s="95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</row>
    <row r="12" spans="1:41" ht="30" customHeight="1" x14ac:dyDescent="0.3">
      <c r="A12" s="63"/>
      <c r="B12" s="103" t="s">
        <v>74</v>
      </c>
      <c r="C12" s="103"/>
      <c r="D12" s="103"/>
      <c r="E12" s="103"/>
      <c r="F12" s="103"/>
      <c r="G12" s="103"/>
      <c r="H12" s="103"/>
      <c r="I12" s="93" t="s">
        <v>66</v>
      </c>
      <c r="J12" s="93"/>
      <c r="K12" s="93"/>
      <c r="L12" s="93"/>
      <c r="M12" s="93"/>
      <c r="N12" s="93"/>
      <c r="O12" s="93"/>
      <c r="P12" s="103" t="s">
        <v>65</v>
      </c>
      <c r="Q12" s="103"/>
      <c r="R12" s="103"/>
      <c r="S12" s="103"/>
      <c r="T12" s="103"/>
      <c r="U12" s="103"/>
      <c r="V12" s="103"/>
      <c r="W12" s="103" t="s">
        <v>67</v>
      </c>
      <c r="X12" s="103"/>
      <c r="Y12" s="103"/>
      <c r="Z12" s="103"/>
      <c r="AA12" s="103"/>
      <c r="AB12" s="103"/>
      <c r="AC12" s="104" t="s">
        <v>68</v>
      </c>
      <c r="AD12" s="104"/>
      <c r="AE12" s="104"/>
      <c r="AF12" s="104"/>
      <c r="AG12" s="104"/>
      <c r="AH12" s="104"/>
      <c r="AI12" s="104"/>
      <c r="AJ12" s="104">
        <v>123</v>
      </c>
      <c r="AK12" s="104"/>
      <c r="AL12" s="104"/>
      <c r="AM12" s="104"/>
      <c r="AN12" s="104"/>
      <c r="AO12" s="105"/>
    </row>
    <row r="13" spans="1:41" ht="16.5" customHeight="1" x14ac:dyDescent="0.3">
      <c r="A13" s="61" t="s">
        <v>32</v>
      </c>
      <c r="B13" s="106" t="s">
        <v>5</v>
      </c>
      <c r="C13" s="107"/>
      <c r="D13" s="107"/>
      <c r="E13" s="107"/>
      <c r="F13" s="107"/>
      <c r="G13" s="107"/>
      <c r="H13" s="108"/>
      <c r="I13" s="64" t="s">
        <v>6</v>
      </c>
      <c r="J13" s="65"/>
      <c r="K13" s="65"/>
      <c r="L13" s="65"/>
      <c r="M13" s="65"/>
      <c r="N13" s="65"/>
      <c r="O13" s="109"/>
      <c r="P13" s="106" t="s">
        <v>7</v>
      </c>
      <c r="Q13" s="107"/>
      <c r="R13" s="107"/>
      <c r="S13" s="107"/>
      <c r="T13" s="107"/>
      <c r="U13" s="107"/>
      <c r="V13" s="108"/>
      <c r="W13" s="106" t="s">
        <v>8</v>
      </c>
      <c r="X13" s="107"/>
      <c r="Y13" s="107"/>
      <c r="Z13" s="107"/>
      <c r="AA13" s="107"/>
      <c r="AB13" s="108"/>
      <c r="AC13" s="101" t="s">
        <v>9</v>
      </c>
      <c r="AD13" s="101"/>
      <c r="AE13" s="101"/>
      <c r="AF13" s="101"/>
      <c r="AG13" s="101"/>
      <c r="AH13" s="101"/>
      <c r="AI13" s="101"/>
      <c r="AJ13" s="101" t="s">
        <v>10</v>
      </c>
      <c r="AK13" s="101"/>
      <c r="AL13" s="101"/>
      <c r="AM13" s="101"/>
      <c r="AN13" s="101"/>
      <c r="AO13" s="102"/>
    </row>
    <row r="14" spans="1:41" ht="13.5" customHeight="1" x14ac:dyDescent="0.3">
      <c r="A14" s="62"/>
      <c r="B14" s="90"/>
      <c r="C14" s="91"/>
      <c r="D14" s="91"/>
      <c r="E14" s="91"/>
      <c r="F14" s="91"/>
      <c r="G14" s="91"/>
      <c r="H14" s="95"/>
      <c r="I14" s="110"/>
      <c r="J14" s="111"/>
      <c r="K14" s="111"/>
      <c r="L14" s="111"/>
      <c r="M14" s="111"/>
      <c r="N14" s="111"/>
      <c r="O14" s="112"/>
      <c r="P14" s="90"/>
      <c r="Q14" s="91"/>
      <c r="R14" s="91"/>
      <c r="S14" s="91"/>
      <c r="T14" s="91"/>
      <c r="U14" s="91"/>
      <c r="V14" s="95"/>
      <c r="W14" s="90"/>
      <c r="X14" s="91"/>
      <c r="Y14" s="91"/>
      <c r="Z14" s="91"/>
      <c r="AA14" s="91"/>
      <c r="AB14" s="95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</row>
    <row r="15" spans="1:41" ht="30" customHeight="1" x14ac:dyDescent="0.3">
      <c r="A15" s="63"/>
      <c r="B15" s="104"/>
      <c r="C15" s="104"/>
      <c r="D15" s="104"/>
      <c r="E15" s="104"/>
      <c r="F15" s="104"/>
      <c r="G15" s="104"/>
      <c r="H15" s="104"/>
      <c r="I15" s="113"/>
      <c r="J15" s="113"/>
      <c r="K15" s="113"/>
      <c r="L15" s="113"/>
      <c r="M15" s="113"/>
      <c r="N15" s="113"/>
      <c r="O15" s="11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5"/>
    </row>
    <row r="16" spans="1:41" ht="30" customHeight="1" x14ac:dyDescent="0.3">
      <c r="A16" s="149" t="s">
        <v>33</v>
      </c>
      <c r="B16" s="114" t="s">
        <v>11</v>
      </c>
      <c r="C16" s="114"/>
      <c r="D16" s="114" t="s">
        <v>39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 t="s">
        <v>13</v>
      </c>
      <c r="Q16" s="114"/>
      <c r="R16" s="114"/>
      <c r="S16" s="114"/>
      <c r="T16" s="114"/>
      <c r="U16" s="114"/>
      <c r="V16" s="114"/>
      <c r="W16" s="116"/>
      <c r="X16" s="106" t="s">
        <v>16</v>
      </c>
      <c r="Y16" s="107"/>
      <c r="Z16" s="107"/>
      <c r="AA16" s="107"/>
      <c r="AB16" s="107"/>
      <c r="AC16" s="107"/>
      <c r="AD16" s="107"/>
      <c r="AE16" s="107"/>
      <c r="AF16" s="108"/>
      <c r="AG16" s="106" t="s">
        <v>40</v>
      </c>
      <c r="AH16" s="107"/>
      <c r="AI16" s="107"/>
      <c r="AJ16" s="107"/>
      <c r="AK16" s="107"/>
      <c r="AL16" s="107"/>
      <c r="AM16" s="107"/>
      <c r="AN16" s="107"/>
      <c r="AO16" s="142"/>
    </row>
    <row r="17" spans="1:41" ht="30" customHeight="1" x14ac:dyDescent="0.3">
      <c r="A17" s="150"/>
      <c r="B17" s="114"/>
      <c r="C17" s="114"/>
      <c r="D17" s="152">
        <v>43618</v>
      </c>
      <c r="E17" s="153"/>
      <c r="F17" s="153"/>
      <c r="G17" s="153"/>
      <c r="H17" s="153"/>
      <c r="I17" s="153"/>
      <c r="J17" s="154">
        <v>0.35416666666666669</v>
      </c>
      <c r="K17" s="154"/>
      <c r="L17" s="154"/>
      <c r="M17" s="154"/>
      <c r="N17" s="154"/>
      <c r="O17" s="155"/>
      <c r="P17" s="11">
        <v>57</v>
      </c>
      <c r="Q17" s="12" t="s">
        <v>34</v>
      </c>
      <c r="R17" s="13">
        <v>40</v>
      </c>
      <c r="S17" s="12" t="s">
        <v>14</v>
      </c>
      <c r="T17" s="13">
        <v>9</v>
      </c>
      <c r="U17" s="12" t="s">
        <v>34</v>
      </c>
      <c r="V17" s="13">
        <v>26</v>
      </c>
      <c r="W17" s="12" t="s">
        <v>15</v>
      </c>
      <c r="X17" s="87"/>
      <c r="Y17" s="88"/>
      <c r="Z17" s="88"/>
      <c r="AA17" s="88"/>
      <c r="AB17" s="88"/>
      <c r="AC17" s="88"/>
      <c r="AD17" s="88"/>
      <c r="AE17" s="88"/>
      <c r="AF17" s="94"/>
      <c r="AG17" s="90"/>
      <c r="AH17" s="91"/>
      <c r="AI17" s="91"/>
      <c r="AJ17" s="91"/>
      <c r="AK17" s="91"/>
      <c r="AL17" s="91"/>
      <c r="AM17" s="91"/>
      <c r="AN17" s="91"/>
      <c r="AO17" s="92"/>
    </row>
    <row r="18" spans="1:41" ht="30" customHeight="1" x14ac:dyDescent="0.3">
      <c r="A18" s="150"/>
      <c r="B18" s="114" t="s">
        <v>12</v>
      </c>
      <c r="C18" s="114"/>
      <c r="D18" s="114" t="s">
        <v>39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 t="s">
        <v>13</v>
      </c>
      <c r="Q18" s="114"/>
      <c r="R18" s="114"/>
      <c r="S18" s="114"/>
      <c r="T18" s="114"/>
      <c r="U18" s="114"/>
      <c r="V18" s="114"/>
      <c r="W18" s="116"/>
      <c r="X18" s="135">
        <f>TRUNC((D19-D17)*24+(J19-J17)*24,0)</f>
        <v>2</v>
      </c>
      <c r="Y18" s="136"/>
      <c r="Z18" s="136"/>
      <c r="AA18" s="136"/>
      <c r="AB18" s="136"/>
      <c r="AC18" s="131">
        <f>((D19-D17)*24+(J19-J17)*24-X18)*60</f>
        <v>-2.6645352591003757E-14</v>
      </c>
      <c r="AD18" s="131"/>
      <c r="AE18" s="131"/>
      <c r="AF18" s="132"/>
      <c r="AG18" s="8"/>
      <c r="AH18" s="117">
        <v>57</v>
      </c>
      <c r="AI18" s="119" t="s">
        <v>34</v>
      </c>
      <c r="AJ18" s="117">
        <v>41</v>
      </c>
      <c r="AK18" s="119" t="s">
        <v>14</v>
      </c>
      <c r="AL18" s="117">
        <v>9</v>
      </c>
      <c r="AM18" s="119" t="s">
        <v>34</v>
      </c>
      <c r="AN18" s="117">
        <v>28</v>
      </c>
      <c r="AO18" s="121" t="s">
        <v>15</v>
      </c>
    </row>
    <row r="19" spans="1:41" ht="30" customHeight="1" x14ac:dyDescent="0.3">
      <c r="A19" s="151"/>
      <c r="B19" s="115"/>
      <c r="C19" s="115"/>
      <c r="D19" s="152">
        <v>43618</v>
      </c>
      <c r="E19" s="153"/>
      <c r="F19" s="153"/>
      <c r="G19" s="153"/>
      <c r="H19" s="153"/>
      <c r="I19" s="153"/>
      <c r="J19" s="154">
        <v>0.4375</v>
      </c>
      <c r="K19" s="154"/>
      <c r="L19" s="154"/>
      <c r="M19" s="154"/>
      <c r="N19" s="154"/>
      <c r="O19" s="155"/>
      <c r="P19" s="11">
        <v>57</v>
      </c>
      <c r="Q19" s="12" t="s">
        <v>34</v>
      </c>
      <c r="R19" s="13">
        <v>40</v>
      </c>
      <c r="S19" s="12" t="s">
        <v>14</v>
      </c>
      <c r="T19" s="13">
        <v>9</v>
      </c>
      <c r="U19" s="12" t="s">
        <v>34</v>
      </c>
      <c r="V19" s="13">
        <v>25</v>
      </c>
      <c r="W19" s="12" t="s">
        <v>15</v>
      </c>
      <c r="X19" s="137"/>
      <c r="Y19" s="138"/>
      <c r="Z19" s="138"/>
      <c r="AA19" s="138"/>
      <c r="AB19" s="138"/>
      <c r="AC19" s="133"/>
      <c r="AD19" s="133"/>
      <c r="AE19" s="133"/>
      <c r="AF19" s="134"/>
      <c r="AG19" s="9"/>
      <c r="AH19" s="118"/>
      <c r="AI19" s="120"/>
      <c r="AJ19" s="118"/>
      <c r="AK19" s="168"/>
      <c r="AL19" s="118"/>
      <c r="AM19" s="120"/>
      <c r="AN19" s="118"/>
      <c r="AO19" s="122"/>
    </row>
    <row r="20" spans="1:41" ht="30" customHeight="1" x14ac:dyDescent="0.3">
      <c r="A20" s="61" t="s">
        <v>43</v>
      </c>
      <c r="B20" s="158" t="s">
        <v>17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66"/>
      <c r="Y20" s="166"/>
      <c r="Z20" s="166"/>
      <c r="AA20" s="166"/>
      <c r="AB20" s="166"/>
      <c r="AC20" s="166"/>
      <c r="AD20" s="166"/>
      <c r="AE20" s="166"/>
      <c r="AF20" s="167"/>
      <c r="AG20" s="124">
        <v>600</v>
      </c>
      <c r="AH20" s="125"/>
      <c r="AI20" s="125"/>
      <c r="AJ20" s="125"/>
      <c r="AK20" s="125"/>
      <c r="AL20" s="125"/>
      <c r="AM20" s="125"/>
      <c r="AN20" s="125"/>
      <c r="AO20" s="14" t="s">
        <v>18</v>
      </c>
    </row>
    <row r="21" spans="1:41" ht="30" customHeight="1" x14ac:dyDescent="0.3">
      <c r="A21" s="62"/>
      <c r="B21" s="158" t="s">
        <v>19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60"/>
      <c r="AG21" s="161">
        <f>G23+Q23+AA23+AK23</f>
        <v>557.5</v>
      </c>
      <c r="AH21" s="162"/>
      <c r="AI21" s="162"/>
      <c r="AJ21" s="162"/>
      <c r="AK21" s="162"/>
      <c r="AL21" s="162"/>
      <c r="AM21" s="162"/>
      <c r="AN21" s="162"/>
      <c r="AO21" s="14" t="s">
        <v>18</v>
      </c>
    </row>
    <row r="22" spans="1:41" ht="30" customHeight="1" x14ac:dyDescent="0.3">
      <c r="A22" s="62"/>
      <c r="B22" s="139" t="s">
        <v>59</v>
      </c>
      <c r="C22" s="139"/>
      <c r="D22" s="139"/>
      <c r="E22" s="139"/>
      <c r="F22" s="139"/>
      <c r="G22" s="140"/>
      <c r="H22" s="140"/>
      <c r="I22" s="140"/>
      <c r="J22" s="140"/>
      <c r="K22" s="140"/>
      <c r="L22" s="139" t="s">
        <v>60</v>
      </c>
      <c r="M22" s="139"/>
      <c r="N22" s="139"/>
      <c r="O22" s="139"/>
      <c r="P22" s="139"/>
      <c r="Q22" s="140"/>
      <c r="R22" s="140"/>
      <c r="S22" s="140"/>
      <c r="T22" s="140"/>
      <c r="U22" s="140"/>
      <c r="V22" s="139" t="s">
        <v>61</v>
      </c>
      <c r="W22" s="139"/>
      <c r="X22" s="139"/>
      <c r="Y22" s="139"/>
      <c r="Z22" s="139"/>
      <c r="AA22" s="140"/>
      <c r="AB22" s="140"/>
      <c r="AC22" s="140"/>
      <c r="AD22" s="140"/>
      <c r="AE22" s="140"/>
      <c r="AF22" s="139" t="s">
        <v>62</v>
      </c>
      <c r="AG22" s="139"/>
      <c r="AH22" s="139"/>
      <c r="AI22" s="139"/>
      <c r="AJ22" s="139"/>
      <c r="AK22" s="140"/>
      <c r="AL22" s="140"/>
      <c r="AM22" s="140"/>
      <c r="AN22" s="140"/>
      <c r="AO22" s="141"/>
    </row>
    <row r="23" spans="1:41" ht="30" customHeight="1" x14ac:dyDescent="0.3">
      <c r="A23" s="62"/>
      <c r="B23" s="129" t="s">
        <v>20</v>
      </c>
      <c r="C23" s="129"/>
      <c r="D23" s="129"/>
      <c r="E23" s="129"/>
      <c r="F23" s="130"/>
      <c r="G23" s="124">
        <v>557.5</v>
      </c>
      <c r="H23" s="125"/>
      <c r="I23" s="125"/>
      <c r="J23" s="125"/>
      <c r="K23" s="126"/>
      <c r="L23" s="128" t="s">
        <v>20</v>
      </c>
      <c r="M23" s="129"/>
      <c r="N23" s="129"/>
      <c r="O23" s="129"/>
      <c r="P23" s="130"/>
      <c r="Q23" s="124"/>
      <c r="R23" s="125"/>
      <c r="S23" s="125"/>
      <c r="T23" s="125"/>
      <c r="U23" s="126"/>
      <c r="V23" s="128" t="s">
        <v>20</v>
      </c>
      <c r="W23" s="129"/>
      <c r="X23" s="129"/>
      <c r="Y23" s="129"/>
      <c r="Z23" s="130"/>
      <c r="AA23" s="124"/>
      <c r="AB23" s="125"/>
      <c r="AC23" s="125"/>
      <c r="AD23" s="125"/>
      <c r="AE23" s="126"/>
      <c r="AF23" s="128" t="s">
        <v>20</v>
      </c>
      <c r="AG23" s="129"/>
      <c r="AH23" s="129"/>
      <c r="AI23" s="129"/>
      <c r="AJ23" s="130"/>
      <c r="AK23" s="124"/>
      <c r="AL23" s="125"/>
      <c r="AM23" s="125"/>
      <c r="AN23" s="125"/>
      <c r="AO23" s="127"/>
    </row>
    <row r="24" spans="1:41" ht="30" customHeight="1" x14ac:dyDescent="0.3">
      <c r="A24" s="62"/>
      <c r="B24" s="129" t="s">
        <v>53</v>
      </c>
      <c r="C24" s="129"/>
      <c r="D24" s="129"/>
      <c r="E24" s="129"/>
      <c r="F24" s="130"/>
      <c r="G24" s="124">
        <v>5.4</v>
      </c>
      <c r="H24" s="125"/>
      <c r="I24" s="125"/>
      <c r="J24" s="125"/>
      <c r="K24" s="126"/>
      <c r="L24" s="128" t="s">
        <v>54</v>
      </c>
      <c r="M24" s="129"/>
      <c r="N24" s="129"/>
      <c r="O24" s="129"/>
      <c r="P24" s="130"/>
      <c r="Q24" s="124"/>
      <c r="R24" s="125"/>
      <c r="S24" s="125"/>
      <c r="T24" s="125"/>
      <c r="U24" s="126"/>
      <c r="V24" s="128" t="s">
        <v>53</v>
      </c>
      <c r="W24" s="129"/>
      <c r="X24" s="129"/>
      <c r="Y24" s="129"/>
      <c r="Z24" s="130"/>
      <c r="AA24" s="124"/>
      <c r="AB24" s="125"/>
      <c r="AC24" s="125"/>
      <c r="AD24" s="125"/>
      <c r="AE24" s="126"/>
      <c r="AF24" s="128" t="s">
        <v>55</v>
      </c>
      <c r="AG24" s="129"/>
      <c r="AH24" s="129"/>
      <c r="AI24" s="129"/>
      <c r="AJ24" s="130"/>
      <c r="AK24" s="124"/>
      <c r="AL24" s="125"/>
      <c r="AM24" s="125"/>
      <c r="AN24" s="125"/>
      <c r="AO24" s="127"/>
    </row>
    <row r="25" spans="1:41" ht="30" customHeight="1" x14ac:dyDescent="0.3">
      <c r="A25" s="62"/>
      <c r="B25" s="129" t="s">
        <v>21</v>
      </c>
      <c r="C25" s="129"/>
      <c r="D25" s="129"/>
      <c r="E25" s="129"/>
      <c r="F25" s="129"/>
      <c r="G25" s="123">
        <f>IF(G23&lt;&gt;0,(G24*100/G23),"")</f>
        <v>0.96860986547085204</v>
      </c>
      <c r="H25" s="123"/>
      <c r="I25" s="123"/>
      <c r="J25" s="123"/>
      <c r="K25" s="123"/>
      <c r="L25" s="156" t="s">
        <v>21</v>
      </c>
      <c r="M25" s="156"/>
      <c r="N25" s="156"/>
      <c r="O25" s="156"/>
      <c r="P25" s="156"/>
      <c r="Q25" s="123" t="str">
        <f>IF(Q23&lt;&gt;0,(Q24*100/Q23),"")</f>
        <v/>
      </c>
      <c r="R25" s="123"/>
      <c r="S25" s="123"/>
      <c r="T25" s="123"/>
      <c r="U25" s="123"/>
      <c r="V25" s="156" t="s">
        <v>21</v>
      </c>
      <c r="W25" s="156"/>
      <c r="X25" s="129"/>
      <c r="Y25" s="129"/>
      <c r="Z25" s="129"/>
      <c r="AA25" s="123" t="str">
        <f>IF(AA23&lt;&gt;0,(AA24*100/AA23),"")</f>
        <v/>
      </c>
      <c r="AB25" s="123"/>
      <c r="AC25" s="123"/>
      <c r="AD25" s="123"/>
      <c r="AE25" s="123"/>
      <c r="AF25" s="129" t="s">
        <v>21</v>
      </c>
      <c r="AG25" s="129"/>
      <c r="AH25" s="129"/>
      <c r="AI25" s="129"/>
      <c r="AJ25" s="129"/>
      <c r="AK25" s="123" t="str">
        <f>IF(AK23&lt;&gt;0,(AK24*100/AK23),"")</f>
        <v/>
      </c>
      <c r="AL25" s="123"/>
      <c r="AM25" s="123"/>
      <c r="AN25" s="123"/>
      <c r="AO25" s="169"/>
    </row>
    <row r="26" spans="1:41" ht="30" customHeight="1" x14ac:dyDescent="0.3">
      <c r="A26" s="62"/>
      <c r="B26" s="129" t="s">
        <v>22</v>
      </c>
      <c r="C26" s="129"/>
      <c r="D26" s="129"/>
      <c r="E26" s="129"/>
      <c r="F26" s="129"/>
      <c r="G26" s="129"/>
      <c r="H26" s="129"/>
      <c r="I26" s="129"/>
      <c r="J26" s="129"/>
      <c r="K26" s="130"/>
      <c r="L26" s="165">
        <f>G23+Q23+AA23+AK23</f>
        <v>557.5</v>
      </c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5"/>
    </row>
    <row r="27" spans="1:41" ht="30" customHeight="1" x14ac:dyDescent="0.3">
      <c r="A27" s="62"/>
      <c r="B27" s="129" t="s">
        <v>23</v>
      </c>
      <c r="C27" s="129"/>
      <c r="D27" s="129"/>
      <c r="E27" s="129"/>
      <c r="F27" s="129"/>
      <c r="G27" s="129"/>
      <c r="H27" s="129"/>
      <c r="I27" s="129"/>
      <c r="J27" s="129"/>
      <c r="K27" s="130"/>
      <c r="L27" s="165">
        <f>G24+Q24+AA24+AK24</f>
        <v>5.4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5"/>
    </row>
    <row r="28" spans="1:41" ht="30" customHeight="1" thickBot="1" x14ac:dyDescent="0.35">
      <c r="A28" s="63"/>
      <c r="B28" s="156" t="s">
        <v>24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7">
        <f>IF(L26&lt;&gt;0,L27*100/L26,"")</f>
        <v>0.96860986547085204</v>
      </c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6"/>
    </row>
    <row r="29" spans="1:41" ht="30" customHeight="1" x14ac:dyDescent="0.3">
      <c r="A29" s="25" t="s">
        <v>56</v>
      </c>
      <c r="B29" s="28" t="s">
        <v>57</v>
      </c>
      <c r="C29" s="29"/>
      <c r="D29" s="29"/>
      <c r="E29" s="29"/>
      <c r="F29" s="29"/>
      <c r="G29" s="29"/>
      <c r="H29" s="29"/>
      <c r="I29" s="29"/>
      <c r="J29" s="29"/>
      <c r="K29" s="30"/>
      <c r="L29" s="31" t="s">
        <v>44</v>
      </c>
      <c r="M29" s="32"/>
      <c r="N29" s="32"/>
      <c r="O29" s="32"/>
      <c r="P29" s="32"/>
      <c r="Q29" s="32"/>
      <c r="R29" s="32"/>
      <c r="S29" s="32"/>
      <c r="T29" s="32"/>
      <c r="U29" s="33"/>
      <c r="V29" s="31" t="s">
        <v>49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/>
    </row>
    <row r="30" spans="1:41" ht="30" customHeight="1" x14ac:dyDescent="0.3">
      <c r="A30" s="26"/>
      <c r="B30" s="35" t="s">
        <v>46</v>
      </c>
      <c r="C30" s="36"/>
      <c r="D30" s="36"/>
      <c r="E30" s="36"/>
      <c r="F30" s="37"/>
      <c r="G30" s="170">
        <v>276</v>
      </c>
      <c r="H30" s="171"/>
      <c r="I30" s="171"/>
      <c r="J30" s="171"/>
      <c r="K30" s="172"/>
      <c r="L30" s="35" t="s">
        <v>45</v>
      </c>
      <c r="M30" s="36"/>
      <c r="N30" s="36"/>
      <c r="O30" s="36"/>
      <c r="P30" s="37"/>
      <c r="Q30" s="38" t="s">
        <v>71</v>
      </c>
      <c r="R30" s="39"/>
      <c r="S30" s="39"/>
      <c r="T30" s="39"/>
      <c r="U30" s="40"/>
      <c r="V30" s="35" t="s">
        <v>50</v>
      </c>
      <c r="W30" s="36"/>
      <c r="X30" s="36"/>
      <c r="Y30" s="36"/>
      <c r="Z30" s="37"/>
      <c r="AA30" s="41" t="s">
        <v>72</v>
      </c>
      <c r="AB30" s="42"/>
      <c r="AC30" s="42"/>
      <c r="AD30" s="42"/>
      <c r="AE30" s="43"/>
      <c r="AF30" s="44"/>
      <c r="AG30" s="45"/>
      <c r="AH30" s="45"/>
      <c r="AI30" s="45"/>
      <c r="AJ30" s="46"/>
      <c r="AK30" s="44"/>
      <c r="AL30" s="45"/>
      <c r="AM30" s="45"/>
      <c r="AN30" s="45"/>
      <c r="AO30" s="47"/>
    </row>
    <row r="31" spans="1:41" ht="30" customHeight="1" thickBot="1" x14ac:dyDescent="0.35">
      <c r="A31" s="27"/>
      <c r="B31" s="48" t="s">
        <v>47</v>
      </c>
      <c r="C31" s="49"/>
      <c r="D31" s="49"/>
      <c r="E31" s="49"/>
      <c r="F31" s="50"/>
      <c r="G31" s="173">
        <v>230.4</v>
      </c>
      <c r="H31" s="174"/>
      <c r="I31" s="174"/>
      <c r="J31" s="174"/>
      <c r="K31" s="175"/>
      <c r="L31" s="48" t="s">
        <v>48</v>
      </c>
      <c r="M31" s="49"/>
      <c r="N31" s="49"/>
      <c r="O31" s="49"/>
      <c r="P31" s="50"/>
      <c r="Q31" s="51" t="s">
        <v>73</v>
      </c>
      <c r="R31" s="52"/>
      <c r="S31" s="52"/>
      <c r="T31" s="52"/>
      <c r="U31" s="53"/>
      <c r="V31" s="51"/>
      <c r="W31" s="52"/>
      <c r="X31" s="52"/>
      <c r="Y31" s="52"/>
      <c r="Z31" s="53"/>
      <c r="AA31" s="54"/>
      <c r="AB31" s="55"/>
      <c r="AC31" s="55"/>
      <c r="AD31" s="55"/>
      <c r="AE31" s="56"/>
      <c r="AF31" s="57"/>
      <c r="AG31" s="58"/>
      <c r="AH31" s="58"/>
      <c r="AI31" s="58"/>
      <c r="AJ31" s="59"/>
      <c r="AK31" s="57"/>
      <c r="AL31" s="58"/>
      <c r="AM31" s="58"/>
      <c r="AN31" s="58"/>
      <c r="AO31" s="60"/>
    </row>
    <row r="32" spans="1:41" ht="30" customHeight="1" x14ac:dyDescent="0.3">
      <c r="A32" s="61" t="s">
        <v>2</v>
      </c>
      <c r="B32" s="106" t="s">
        <v>35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42"/>
    </row>
    <row r="33" spans="1:41" ht="30" customHeight="1" x14ac:dyDescent="0.3">
      <c r="A33" s="62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9"/>
    </row>
    <row r="34" spans="1:41" ht="6" customHeight="1" x14ac:dyDescent="0.3">
      <c r="A34" s="62"/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5"/>
    </row>
    <row r="35" spans="1:41" ht="30" customHeight="1" x14ac:dyDescent="0.3">
      <c r="A35" s="62"/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5"/>
    </row>
    <row r="36" spans="1:41" ht="29.25" customHeight="1" x14ac:dyDescent="0.3">
      <c r="A36" s="62"/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5"/>
    </row>
    <row r="37" spans="1:41" ht="30" hidden="1" customHeight="1" x14ac:dyDescent="0.3">
      <c r="A37" s="63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8"/>
    </row>
    <row r="38" spans="1:41" ht="30" customHeight="1" x14ac:dyDescent="0.3">
      <c r="A38" s="22" t="s">
        <v>51</v>
      </c>
      <c r="B38" s="64" t="s">
        <v>25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6"/>
    </row>
    <row r="39" spans="1:41" ht="30" customHeight="1" x14ac:dyDescent="0.3">
      <c r="A39" s="23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9"/>
    </row>
    <row r="40" spans="1:41" ht="30" customHeight="1" x14ac:dyDescent="0.3">
      <c r="A40" s="24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2"/>
    </row>
    <row r="41" spans="1:41" x14ac:dyDescent="0.3">
      <c r="A41" s="17" t="s">
        <v>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8"/>
    </row>
    <row r="42" spans="1:41" x14ac:dyDescent="0.3">
      <c r="A42" s="17" t="s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8"/>
    </row>
    <row r="43" spans="1:41" x14ac:dyDescent="0.3">
      <c r="A43" s="17" t="s">
        <v>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8"/>
    </row>
    <row r="44" spans="1:41" ht="15" thickBot="1" x14ac:dyDescent="0.3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1"/>
    </row>
  </sheetData>
  <sheetProtection selectLockedCells="1"/>
  <mergeCells count="129">
    <mergeCell ref="B2:C2"/>
    <mergeCell ref="L26:W26"/>
    <mergeCell ref="L27:W27"/>
    <mergeCell ref="G23:K23"/>
    <mergeCell ref="Q23:U23"/>
    <mergeCell ref="B23:F23"/>
    <mergeCell ref="B24:F24"/>
    <mergeCell ref="B25:F25"/>
    <mergeCell ref="G25:K25"/>
    <mergeCell ref="B20:AF20"/>
    <mergeCell ref="AF24:AJ24"/>
    <mergeCell ref="AF25:AJ25"/>
    <mergeCell ref="X16:AF17"/>
    <mergeCell ref="AG16:AO17"/>
    <mergeCell ref="B16:C17"/>
    <mergeCell ref="AH18:AH19"/>
    <mergeCell ref="AI18:AI19"/>
    <mergeCell ref="AJ18:AJ19"/>
    <mergeCell ref="AK18:AK19"/>
    <mergeCell ref="AK25:AO25"/>
    <mergeCell ref="AK24:AO24"/>
    <mergeCell ref="V23:Z23"/>
    <mergeCell ref="V24:Z24"/>
    <mergeCell ref="V25:Z25"/>
    <mergeCell ref="B32:AO33"/>
    <mergeCell ref="B34:AO37"/>
    <mergeCell ref="A20:A28"/>
    <mergeCell ref="A16:A19"/>
    <mergeCell ref="D17:I17"/>
    <mergeCell ref="D19:I19"/>
    <mergeCell ref="J17:O17"/>
    <mergeCell ref="J19:O19"/>
    <mergeCell ref="G24:K24"/>
    <mergeCell ref="B26:K26"/>
    <mergeCell ref="B27:K27"/>
    <mergeCell ref="B28:K28"/>
    <mergeCell ref="L28:W28"/>
    <mergeCell ref="L23:P23"/>
    <mergeCell ref="L24:P24"/>
    <mergeCell ref="L25:P25"/>
    <mergeCell ref="Q25:U25"/>
    <mergeCell ref="Q24:U24"/>
    <mergeCell ref="AG20:AN20"/>
    <mergeCell ref="B21:AF21"/>
    <mergeCell ref="AG21:AN21"/>
    <mergeCell ref="B22:K22"/>
    <mergeCell ref="L22:U22"/>
    <mergeCell ref="V22:AE22"/>
    <mergeCell ref="AA25:AE25"/>
    <mergeCell ref="AA24:AE24"/>
    <mergeCell ref="AA23:AE23"/>
    <mergeCell ref="AK23:AO23"/>
    <mergeCell ref="AF23:AJ23"/>
    <mergeCell ref="AC15:AI15"/>
    <mergeCell ref="AJ13:AO14"/>
    <mergeCell ref="AJ15:AO15"/>
    <mergeCell ref="AC13:AI14"/>
    <mergeCell ref="AC18:AF19"/>
    <mergeCell ref="X18:AB19"/>
    <mergeCell ref="AF22:AO22"/>
    <mergeCell ref="B18:C19"/>
    <mergeCell ref="D16:O16"/>
    <mergeCell ref="D18:O18"/>
    <mergeCell ref="P16:W16"/>
    <mergeCell ref="P18:W18"/>
    <mergeCell ref="AL18:AL19"/>
    <mergeCell ref="AM18:AM19"/>
    <mergeCell ref="AN18:AN19"/>
    <mergeCell ref="AO18:AO19"/>
    <mergeCell ref="A13:A15"/>
    <mergeCell ref="B13:H14"/>
    <mergeCell ref="I13:O14"/>
    <mergeCell ref="P13:V14"/>
    <mergeCell ref="W13:AB14"/>
    <mergeCell ref="B15:H15"/>
    <mergeCell ref="I15:O15"/>
    <mergeCell ref="P15:V15"/>
    <mergeCell ref="W15:AB15"/>
    <mergeCell ref="AC10:AI11"/>
    <mergeCell ref="AJ10:AO11"/>
    <mergeCell ref="A10:A12"/>
    <mergeCell ref="B12:H12"/>
    <mergeCell ref="I12:O12"/>
    <mergeCell ref="P12:V12"/>
    <mergeCell ref="W12:AB12"/>
    <mergeCell ref="AC12:AI12"/>
    <mergeCell ref="AJ12:AO12"/>
    <mergeCell ref="B10:H11"/>
    <mergeCell ref="I10:O11"/>
    <mergeCell ref="P10:V11"/>
    <mergeCell ref="W10:AB11"/>
    <mergeCell ref="A6:AO6"/>
    <mergeCell ref="A5:AO5"/>
    <mergeCell ref="A3:AO4"/>
    <mergeCell ref="A7:A9"/>
    <mergeCell ref="AH7:AO8"/>
    <mergeCell ref="B9:I9"/>
    <mergeCell ref="J9:Q9"/>
    <mergeCell ref="R9:Y9"/>
    <mergeCell ref="B7:I8"/>
    <mergeCell ref="J7:Q8"/>
    <mergeCell ref="R7:Y8"/>
    <mergeCell ref="Z7:AG8"/>
    <mergeCell ref="Z9:AD9"/>
    <mergeCell ref="AE9:AG9"/>
    <mergeCell ref="A38:A40"/>
    <mergeCell ref="A29:A31"/>
    <mergeCell ref="B29:K29"/>
    <mergeCell ref="L29:U29"/>
    <mergeCell ref="V29:AO29"/>
    <mergeCell ref="B30:F30"/>
    <mergeCell ref="G30:K30"/>
    <mergeCell ref="L30:P30"/>
    <mergeCell ref="Q30:U30"/>
    <mergeCell ref="V30:Z30"/>
    <mergeCell ref="AA30:AE30"/>
    <mergeCell ref="AF30:AJ30"/>
    <mergeCell ref="AK30:AO30"/>
    <mergeCell ref="B31:F31"/>
    <mergeCell ref="G31:K31"/>
    <mergeCell ref="L31:P31"/>
    <mergeCell ref="Q31:U31"/>
    <mergeCell ref="V31:Z31"/>
    <mergeCell ref="AA31:AE31"/>
    <mergeCell ref="AF31:AJ31"/>
    <mergeCell ref="AK31:AO31"/>
    <mergeCell ref="A32:A37"/>
    <mergeCell ref="B38:AO38"/>
    <mergeCell ref="B39:AO40"/>
  </mergeCells>
  <pageMargins left="0.25" right="0.25" top="0.75" bottom="0.75" header="0.3" footer="0.3"/>
  <pageSetup paperSize="9" scale="64" orientation="portrait" r:id="rId1"/>
  <headerFooter>
    <oddFooter>&amp;LSendes til: angabo@fiskeristyrelsen.dk, hjj@fiskeristyrelsen.dk, hkn@fiskeristyelsen.dk. 
Emne i mailen skal være: RTC-prøverapport
Rapporten gemmes i formatet: ”Dato Havnekendingsnummer” – som i fx ”20190411 HM75”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9" sqref="C9"/>
    </sheetView>
  </sheetViews>
  <sheetFormatPr defaultRowHeight="14.4" x14ac:dyDescent="0.3"/>
  <sheetData>
    <row r="3" spans="1:3" x14ac:dyDescent="0.3">
      <c r="A3">
        <v>2</v>
      </c>
      <c r="B3">
        <f>4</f>
        <v>4</v>
      </c>
      <c r="C3">
        <f t="shared" ref="C3:C5" si="0">B3*1.17</f>
        <v>4.68</v>
      </c>
    </row>
    <row r="4" spans="1:3" x14ac:dyDescent="0.3">
      <c r="A4">
        <v>3</v>
      </c>
      <c r="B4">
        <f>24+15.6</f>
        <v>39.6</v>
      </c>
      <c r="C4">
        <f t="shared" si="0"/>
        <v>46.332000000000001</v>
      </c>
    </row>
    <row r="5" spans="1:3" x14ac:dyDescent="0.3">
      <c r="A5">
        <v>4</v>
      </c>
      <c r="B5">
        <f>20+13.9+20+40+60+21+20+21+20</f>
        <v>235.9</v>
      </c>
      <c r="C5">
        <f t="shared" si="0"/>
        <v>276.00299999999999</v>
      </c>
    </row>
    <row r="6" spans="1:3" x14ac:dyDescent="0.3">
      <c r="A6">
        <v>5</v>
      </c>
      <c r="B6">
        <f>27+30+30+30+30+30+23.6+0.8</f>
        <v>201.4</v>
      </c>
      <c r="C6">
        <f>B6*1.17-5.2</f>
        <v>230.43800000000002</v>
      </c>
    </row>
    <row r="7" spans="1:3" x14ac:dyDescent="0.3">
      <c r="A7" t="s">
        <v>70</v>
      </c>
      <c r="C7">
        <v>5.2</v>
      </c>
    </row>
    <row r="8" spans="1:3" x14ac:dyDescent="0.3">
      <c r="A8" t="s">
        <v>69</v>
      </c>
      <c r="B8">
        <v>0</v>
      </c>
      <c r="C8">
        <v>0.2</v>
      </c>
    </row>
    <row r="9" spans="1:3" x14ac:dyDescent="0.3">
      <c r="C9">
        <f>SUM(C3:C6)</f>
        <v>557.45299999999997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Grundvad Nielsen (FST)</dc:creator>
  <cp:lastModifiedBy>Hanne Juul Jensen (FST)</cp:lastModifiedBy>
  <cp:lastPrinted>2019-06-02T10:20:29Z</cp:lastPrinted>
  <dcterms:created xsi:type="dcterms:W3CDTF">2009-10-10T07:07:38Z</dcterms:created>
  <dcterms:modified xsi:type="dcterms:W3CDTF">2019-06-04T07:48:40Z</dcterms:modified>
</cp:coreProperties>
</file>